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ga\Desktop\"/>
    </mc:Choice>
  </mc:AlternateContent>
  <bookViews>
    <workbookView xWindow="0" yWindow="0" windowWidth="21570" windowHeight="8265" tabRatio="956"/>
  </bookViews>
  <sheets>
    <sheet name="2016-06-30." sheetId="7" r:id="rId1"/>
  </sheets>
  <calcPr calcId="152511"/>
</workbook>
</file>

<file path=xl/calcChain.xml><?xml version="1.0" encoding="utf-8"?>
<calcChain xmlns="http://schemas.openxmlformats.org/spreadsheetml/2006/main">
  <c r="B40" i="7" l="1"/>
  <c r="L40" i="7"/>
  <c r="H18" i="7"/>
  <c r="O18" i="7"/>
  <c r="Q40" i="7"/>
  <c r="N40" i="7"/>
  <c r="M40" i="7"/>
  <c r="R39" i="7"/>
  <c r="R40" i="7"/>
  <c r="O39" i="7"/>
  <c r="O38" i="7"/>
  <c r="R38" i="7"/>
  <c r="R37" i="7"/>
  <c r="O37" i="7"/>
  <c r="O36" i="7"/>
  <c r="R36" i="7"/>
  <c r="R35" i="7"/>
  <c r="O35" i="7"/>
  <c r="O34" i="7"/>
  <c r="R34" i="7"/>
  <c r="O33" i="7"/>
  <c r="R33" i="7"/>
  <c r="O32" i="7"/>
  <c r="R32" i="7"/>
  <c r="R31" i="7"/>
  <c r="O31" i="7"/>
  <c r="O30" i="7"/>
  <c r="R30" i="7"/>
  <c r="O29" i="7"/>
  <c r="R29" i="7"/>
  <c r="O28" i="7"/>
  <c r="R28" i="7"/>
  <c r="R27" i="7"/>
  <c r="O27" i="7"/>
  <c r="O26" i="7"/>
  <c r="R26" i="7"/>
  <c r="G40" i="7"/>
  <c r="D40" i="7"/>
  <c r="C40" i="7"/>
  <c r="E39" i="7"/>
  <c r="H39" i="7"/>
  <c r="H40" i="7"/>
  <c r="E38" i="7"/>
  <c r="H38" i="7"/>
  <c r="E37" i="7"/>
  <c r="H37" i="7"/>
  <c r="E36" i="7"/>
  <c r="H36" i="7"/>
  <c r="E35" i="7"/>
  <c r="H35" i="7"/>
  <c r="E34" i="7"/>
  <c r="H34" i="7"/>
  <c r="E33" i="7"/>
  <c r="H33" i="7"/>
  <c r="E32" i="7"/>
  <c r="H32" i="7"/>
  <c r="E31" i="7"/>
  <c r="H31" i="7"/>
  <c r="E30" i="7"/>
  <c r="H30" i="7"/>
  <c r="E29" i="7"/>
  <c r="H29" i="7"/>
  <c r="E28" i="7"/>
  <c r="H28" i="7"/>
  <c r="E27" i="7"/>
  <c r="H27" i="7"/>
  <c r="E26" i="7"/>
  <c r="AL19" i="7"/>
  <c r="AI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Q19" i="7"/>
  <c r="N19" i="7"/>
  <c r="M19" i="7"/>
  <c r="L19" i="7"/>
  <c r="K19" i="7"/>
  <c r="J19" i="7"/>
  <c r="I19" i="7"/>
  <c r="G19" i="7"/>
  <c r="F19" i="7"/>
  <c r="E19" i="7"/>
  <c r="D19" i="7"/>
  <c r="C19" i="7"/>
  <c r="B19" i="7"/>
  <c r="AB18" i="7"/>
  <c r="AJ18" i="7"/>
  <c r="AM18" i="7"/>
  <c r="AB17" i="7"/>
  <c r="AJ17" i="7"/>
  <c r="AM17" i="7"/>
  <c r="AN17" i="7"/>
  <c r="H17" i="7"/>
  <c r="AB16" i="7"/>
  <c r="AJ16" i="7"/>
  <c r="AM16" i="7"/>
  <c r="H16" i="7"/>
  <c r="O16" i="7"/>
  <c r="R16" i="7"/>
  <c r="AB15" i="7"/>
  <c r="AJ15" i="7"/>
  <c r="AM15" i="7"/>
  <c r="H15" i="7"/>
  <c r="O15" i="7"/>
  <c r="R15" i="7"/>
  <c r="AB14" i="7"/>
  <c r="AJ14" i="7"/>
  <c r="AM14" i="7"/>
  <c r="H14" i="7"/>
  <c r="O14" i="7"/>
  <c r="R14" i="7"/>
  <c r="AB13" i="7"/>
  <c r="AJ13" i="7"/>
  <c r="AM13" i="7"/>
  <c r="H13" i="7"/>
  <c r="AN13" i="7"/>
  <c r="AB12" i="7"/>
  <c r="AJ12" i="7"/>
  <c r="AM12" i="7"/>
  <c r="H12" i="7"/>
  <c r="AN12" i="7"/>
  <c r="AB11" i="7"/>
  <c r="AJ11" i="7"/>
  <c r="AM11" i="7"/>
  <c r="H11" i="7"/>
  <c r="O11" i="7"/>
  <c r="R11" i="7"/>
  <c r="AB10" i="7"/>
  <c r="AJ10" i="7"/>
  <c r="AM10" i="7"/>
  <c r="H10" i="7"/>
  <c r="AN10" i="7"/>
  <c r="AB9" i="7"/>
  <c r="AJ9" i="7"/>
  <c r="AM9" i="7"/>
  <c r="H9" i="7"/>
  <c r="AN9" i="7"/>
  <c r="AJ8" i="7"/>
  <c r="AM8" i="7"/>
  <c r="AN8" i="7"/>
  <c r="AB8" i="7"/>
  <c r="H8" i="7"/>
  <c r="O8" i="7"/>
  <c r="R8" i="7"/>
  <c r="AB7" i="7"/>
  <c r="AJ7" i="7"/>
  <c r="AM7" i="7"/>
  <c r="H7" i="7"/>
  <c r="AN7" i="7"/>
  <c r="O7" i="7"/>
  <c r="R7" i="7"/>
  <c r="AB6" i="7"/>
  <c r="AJ6" i="7"/>
  <c r="AM6" i="7"/>
  <c r="H6" i="7"/>
  <c r="O6" i="7"/>
  <c r="R6" i="7"/>
  <c r="AB5" i="7"/>
  <c r="H5" i="7"/>
  <c r="O5" i="7"/>
  <c r="R5" i="7"/>
  <c r="H26" i="7"/>
  <c r="AN11" i="7"/>
  <c r="O17" i="7"/>
  <c r="R17" i="7"/>
  <c r="AN15" i="7"/>
  <c r="O13" i="7"/>
  <c r="R13" i="7"/>
  <c r="AB19" i="7"/>
  <c r="AN6" i="7"/>
  <c r="AJ5" i="7"/>
  <c r="AM5" i="7"/>
  <c r="AN5" i="7"/>
  <c r="R18" i="7"/>
  <c r="AN18" i="7"/>
  <c r="AN14" i="7"/>
  <c r="O9" i="7"/>
  <c r="R9" i="7"/>
  <c r="O40" i="7"/>
  <c r="AJ19" i="7"/>
  <c r="AM19" i="7"/>
  <c r="E40" i="7"/>
  <c r="O10" i="7"/>
  <c r="R10" i="7"/>
  <c r="H19" i="7"/>
  <c r="O12" i="7"/>
  <c r="R12" i="7"/>
  <c r="R19" i="7"/>
  <c r="AN16" i="7"/>
  <c r="AN19" i="7"/>
  <c r="O19" i="7"/>
</calcChain>
</file>

<file path=xl/sharedStrings.xml><?xml version="1.0" encoding="utf-8"?>
<sst xmlns="http://schemas.openxmlformats.org/spreadsheetml/2006/main" count="109" uniqueCount="71">
  <si>
    <t>Daujėnų</t>
  </si>
  <si>
    <t>Joniškėlio</t>
  </si>
  <si>
    <t>krinčino</t>
  </si>
  <si>
    <t>Pasvalio ap</t>
  </si>
  <si>
    <t>Pumpėnų</t>
  </si>
  <si>
    <t>Pušaloto</t>
  </si>
  <si>
    <t>saločių</t>
  </si>
  <si>
    <t>Vaškų</t>
  </si>
  <si>
    <t>Joniškėlio m.</t>
  </si>
  <si>
    <t>Pasvalio m.</t>
  </si>
  <si>
    <t>Soc.par.sk</t>
  </si>
  <si>
    <t>Administracija</t>
  </si>
  <si>
    <t>VISO:</t>
  </si>
  <si>
    <t>Namišių</t>
  </si>
  <si>
    <t>Įstaigos</t>
  </si>
  <si>
    <t>VISO S.B.</t>
  </si>
  <si>
    <t>Kiti projektai</t>
  </si>
  <si>
    <t>VISO V.B.</t>
  </si>
  <si>
    <t>BDK</t>
  </si>
  <si>
    <t>VIP</t>
  </si>
  <si>
    <t>SAVIVALDYBĖS B-TAS</t>
  </si>
  <si>
    <t>B</t>
  </si>
  <si>
    <t>Z</t>
  </si>
  <si>
    <t>Z/AA/</t>
  </si>
  <si>
    <t>D</t>
  </si>
  <si>
    <t>VISO                S.B ir V.B.</t>
  </si>
  <si>
    <t>Sveikatos pr.</t>
  </si>
  <si>
    <t>Iškelta  BDK</t>
  </si>
  <si>
    <t xml:space="preserve">VALSTYBĖS B-TAS </t>
  </si>
  <si>
    <t>Iškelta  VIP</t>
  </si>
  <si>
    <t>Iškelta  kt proj</t>
  </si>
  <si>
    <t>proj. Nr.</t>
  </si>
  <si>
    <t>paskirstyta seniūnijoms</t>
  </si>
  <si>
    <t>Sumažinta pagal pažymą</t>
  </si>
  <si>
    <t>Grąžino</t>
  </si>
  <si>
    <t>Grąžinta D</t>
  </si>
  <si>
    <t>Proj. Nr.</t>
  </si>
  <si>
    <t>Vilės atstaytmai</t>
  </si>
  <si>
    <t>Iškelta  KELIŲ</t>
  </si>
  <si>
    <t>Kelių</t>
  </si>
  <si>
    <t>Lėšos gautos iš Sveikatos ministerijos</t>
  </si>
  <si>
    <t>K</t>
  </si>
  <si>
    <t>Pažyma</t>
  </si>
  <si>
    <t>Švietimo</t>
  </si>
  <si>
    <t>Darbo birža</t>
  </si>
  <si>
    <t>Bendruomenių</t>
  </si>
  <si>
    <t>Kelionės išl (Iš Rimos)</t>
  </si>
  <si>
    <t>MMA</t>
  </si>
  <si>
    <t>Informacinių tehn.</t>
  </si>
  <si>
    <t>Europos sąjungos finansavimas</t>
  </si>
  <si>
    <t>Kelionės išl (Iš  paved.s-tos)</t>
  </si>
  <si>
    <t>VISO S.B.Be perduoto turto</t>
  </si>
  <si>
    <t>VISO S.B.(su perduotu turtu)</t>
  </si>
  <si>
    <t>VISO V.B.(Be turto)</t>
  </si>
  <si>
    <t>VISO        V.B. (Su turtu)</t>
  </si>
  <si>
    <t>VISO        E.S. (Be turto)</t>
  </si>
  <si>
    <t>VISO        E.S. ( Su turtu)</t>
  </si>
  <si>
    <t>75;112</t>
  </si>
  <si>
    <t>Sveikatos per</t>
  </si>
  <si>
    <t>Kitų šaltinių   finansavimas</t>
  </si>
  <si>
    <t>VISO        Kitų šaltinių (be turto)</t>
  </si>
  <si>
    <t>VISO        Kitų šaltinių (su turtu)</t>
  </si>
  <si>
    <r>
      <t xml:space="preserve">Gautas finansavimas  </t>
    </r>
    <r>
      <rPr>
        <b/>
        <i/>
        <sz val="12"/>
        <rFont val="Arial"/>
        <family val="2"/>
        <charset val="186"/>
      </rPr>
      <t>2016-06-30(Iš finansavimo ataskaitos)</t>
    </r>
  </si>
  <si>
    <t>2 lentelė</t>
  </si>
  <si>
    <t xml:space="preserve">Joniškėlio </t>
  </si>
  <si>
    <t xml:space="preserve">krinčino  </t>
  </si>
  <si>
    <t xml:space="preserve">Pumpėnų </t>
  </si>
  <si>
    <t xml:space="preserve">Pušaloto </t>
  </si>
  <si>
    <t xml:space="preserve">saločių </t>
  </si>
  <si>
    <t xml:space="preserve">Vaškų </t>
  </si>
  <si>
    <t xml:space="preserve">Namišių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</si>
</sst>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b/>
      <i/>
      <sz val="12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name val="Arial"/>
      <family val="2"/>
      <charset val="186"/>
    </font>
    <font>
      <sz val="11"/>
      <color indexed="10"/>
      <name val="Arial"/>
      <family val="2"/>
      <charset val="186"/>
    </font>
    <font>
      <sz val="12"/>
      <name val="Arial"/>
      <family val="2"/>
      <charset val="186"/>
    </font>
    <font>
      <sz val="10"/>
      <color rgb="FFFF0000"/>
      <name val="Arial"/>
      <family val="2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1" fillId="0" borderId="0" xfId="0" applyFont="1" applyBorder="1"/>
    <xf numFmtId="0" fontId="0" fillId="0" borderId="0" xfId="0" applyAlignment="1">
      <alignment wrapText="1"/>
    </xf>
    <xf numFmtId="2" fontId="1" fillId="0" borderId="1" xfId="0" applyNumberFormat="1" applyFont="1" applyFill="1" applyBorder="1"/>
    <xf numFmtId="2" fontId="1" fillId="0" borderId="0" xfId="0" applyNumberFormat="1" applyFont="1"/>
    <xf numFmtId="2" fontId="7" fillId="0" borderId="3" xfId="0" applyNumberFormat="1" applyFont="1" applyBorder="1"/>
    <xf numFmtId="0" fontId="7" fillId="0" borderId="3" xfId="0" applyFont="1" applyBorder="1"/>
    <xf numFmtId="2" fontId="7" fillId="0" borderId="3" xfId="0" applyNumberFormat="1" applyFont="1" applyFill="1" applyBorder="1"/>
    <xf numFmtId="0" fontId="7" fillId="4" borderId="3" xfId="0" applyFont="1" applyFill="1" applyBorder="1"/>
    <xf numFmtId="2" fontId="7" fillId="4" borderId="3" xfId="0" applyNumberFormat="1" applyFont="1" applyFill="1" applyBorder="1"/>
    <xf numFmtId="0" fontId="7" fillId="0" borderId="3" xfId="0" applyFont="1" applyFill="1" applyBorder="1"/>
    <xf numFmtId="2" fontId="7" fillId="2" borderId="3" xfId="0" applyNumberFormat="1" applyFont="1" applyFill="1" applyBorder="1"/>
    <xf numFmtId="2" fontId="7" fillId="3" borderId="3" xfId="0" applyNumberFormat="1" applyFont="1" applyFill="1" applyBorder="1"/>
    <xf numFmtId="2" fontId="8" fillId="3" borderId="3" xfId="0" applyNumberFormat="1" applyFont="1" applyFill="1" applyBorder="1"/>
    <xf numFmtId="2" fontId="12" fillId="5" borderId="3" xfId="0" applyNumberFormat="1" applyFont="1" applyFill="1" applyBorder="1"/>
    <xf numFmtId="2" fontId="12" fillId="3" borderId="3" xfId="0" applyNumberFormat="1" applyFont="1" applyFill="1" applyBorder="1"/>
    <xf numFmtId="0" fontId="6" fillId="0" borderId="3" xfId="0" applyFont="1" applyFill="1" applyBorder="1"/>
    <xf numFmtId="0" fontId="1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7" fillId="4" borderId="3" xfId="0" applyFont="1" applyFill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2" fontId="7" fillId="6" borderId="3" xfId="0" applyNumberFormat="1" applyFont="1" applyFill="1" applyBorder="1"/>
    <xf numFmtId="0" fontId="7" fillId="7" borderId="3" xfId="0" applyFont="1" applyFill="1" applyBorder="1"/>
    <xf numFmtId="2" fontId="6" fillId="0" borderId="3" xfId="0" applyNumberFormat="1" applyFont="1" applyFill="1" applyBorder="1"/>
    <xf numFmtId="1" fontId="6" fillId="0" borderId="3" xfId="0" applyNumberFormat="1" applyFont="1" applyFill="1" applyBorder="1"/>
    <xf numFmtId="0" fontId="7" fillId="0" borderId="0" xfId="0" applyFont="1"/>
    <xf numFmtId="0" fontId="7" fillId="3" borderId="3" xfId="0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7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7" fillId="3" borderId="3" xfId="0" applyFont="1" applyFill="1" applyBorder="1"/>
    <xf numFmtId="0" fontId="11" fillId="0" borderId="0" xfId="0" applyFont="1"/>
    <xf numFmtId="0" fontId="11" fillId="0" borderId="4" xfId="0" applyFont="1" applyBorder="1" applyAlignment="1">
      <alignment horizontal="center"/>
    </xf>
    <xf numFmtId="0" fontId="11" fillId="3" borderId="3" xfId="0" applyFont="1" applyFill="1" applyBorder="1" applyAlignment="1">
      <alignment wrapText="1"/>
    </xf>
    <xf numFmtId="0" fontId="11" fillId="9" borderId="3" xfId="0" applyFont="1" applyFill="1" applyBorder="1" applyAlignment="1">
      <alignment wrapText="1"/>
    </xf>
    <xf numFmtId="2" fontId="11" fillId="0" borderId="3" xfId="0" applyNumberFormat="1" applyFont="1" applyBorder="1"/>
    <xf numFmtId="0" fontId="11" fillId="0" borderId="3" xfId="0" applyFont="1" applyBorder="1"/>
    <xf numFmtId="2" fontId="11" fillId="0" borderId="3" xfId="0" applyNumberFormat="1" applyFont="1" applyFill="1" applyBorder="1"/>
    <xf numFmtId="2" fontId="11" fillId="0" borderId="3" xfId="0" applyNumberFormat="1" applyFont="1" applyBorder="1" applyAlignment="1">
      <alignment wrapText="1"/>
    </xf>
    <xf numFmtId="2" fontId="11" fillId="0" borderId="3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7" fillId="0" borderId="3" xfId="0" applyNumberFormat="1" applyFont="1" applyFill="1" applyBorder="1" applyAlignment="1">
      <alignment wrapText="1"/>
    </xf>
    <xf numFmtId="2" fontId="7" fillId="3" borderId="6" xfId="0" applyNumberFormat="1" applyFont="1" applyFill="1" applyBorder="1"/>
    <xf numFmtId="2" fontId="7" fillId="10" borderId="3" xfId="0" applyNumberFormat="1" applyFont="1" applyFill="1" applyBorder="1"/>
    <xf numFmtId="0" fontId="11" fillId="11" borderId="3" xfId="0" applyFont="1" applyFill="1" applyBorder="1" applyAlignment="1">
      <alignment wrapText="1"/>
    </xf>
    <xf numFmtId="0" fontId="11" fillId="12" borderId="3" xfId="0" applyFont="1" applyFill="1" applyBorder="1" applyAlignment="1">
      <alignment wrapText="1"/>
    </xf>
    <xf numFmtId="0" fontId="4" fillId="13" borderId="7" xfId="0" applyFont="1" applyFill="1" applyBorder="1" applyAlignment="1">
      <alignment wrapText="1"/>
    </xf>
    <xf numFmtId="0" fontId="4" fillId="13" borderId="8" xfId="0" applyFont="1" applyFill="1" applyBorder="1" applyAlignment="1">
      <alignment wrapText="1"/>
    </xf>
    <xf numFmtId="0" fontId="11" fillId="13" borderId="3" xfId="0" applyFont="1" applyFill="1" applyBorder="1" applyAlignment="1">
      <alignment wrapText="1"/>
    </xf>
    <xf numFmtId="0" fontId="4" fillId="13" borderId="3" xfId="0" applyFont="1" applyFill="1" applyBorder="1" applyAlignment="1">
      <alignment wrapText="1"/>
    </xf>
    <xf numFmtId="2" fontId="7" fillId="13" borderId="3" xfId="0" applyNumberFormat="1" applyFont="1" applyFill="1" applyBorder="1"/>
    <xf numFmtId="0" fontId="7" fillId="9" borderId="3" xfId="0" applyFont="1" applyFill="1" applyBorder="1"/>
    <xf numFmtId="0" fontId="7" fillId="9" borderId="6" xfId="0" applyFont="1" applyFill="1" applyBorder="1"/>
    <xf numFmtId="0" fontId="4" fillId="13" borderId="3" xfId="0" applyFont="1" applyFill="1" applyBorder="1" applyAlignment="1">
      <alignment horizontal="center" wrapText="1"/>
    </xf>
    <xf numFmtId="0" fontId="9" fillId="10" borderId="6" xfId="0" applyFont="1" applyFill="1" applyBorder="1" applyAlignment="1">
      <alignment wrapText="1"/>
    </xf>
    <xf numFmtId="0" fontId="4" fillId="10" borderId="3" xfId="0" applyFont="1" applyFill="1" applyBorder="1" applyAlignment="1">
      <alignment wrapText="1"/>
    </xf>
    <xf numFmtId="0" fontId="7" fillId="11" borderId="3" xfId="0" applyFont="1" applyFill="1" applyBorder="1" applyAlignment="1">
      <alignment wrapText="1"/>
    </xf>
    <xf numFmtId="2" fontId="10" fillId="11" borderId="3" xfId="0" applyNumberFormat="1" applyFont="1" applyFill="1" applyBorder="1"/>
    <xf numFmtId="2" fontId="7" fillId="11" borderId="3" xfId="0" applyNumberFormat="1" applyFont="1" applyFill="1" applyBorder="1"/>
    <xf numFmtId="2" fontId="7" fillId="11" borderId="3" xfId="0" applyNumberFormat="1" applyFont="1" applyFill="1" applyBorder="1" applyAlignment="1">
      <alignment wrapText="1"/>
    </xf>
    <xf numFmtId="2" fontId="12" fillId="11" borderId="3" xfId="0" applyNumberFormat="1" applyFont="1" applyFill="1" applyBorder="1"/>
    <xf numFmtId="2" fontId="12" fillId="11" borderId="3" xfId="0" applyNumberFormat="1" applyFont="1" applyFill="1" applyBorder="1" applyAlignment="1">
      <alignment wrapText="1"/>
    </xf>
    <xf numFmtId="2" fontId="8" fillId="11" borderId="3" xfId="0" applyNumberFormat="1" applyFont="1" applyFill="1" applyBorder="1"/>
    <xf numFmtId="2" fontId="7" fillId="8" borderId="3" xfId="0" applyNumberFormat="1" applyFont="1" applyFill="1" applyBorder="1"/>
    <xf numFmtId="2" fontId="6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/>
    </xf>
    <xf numFmtId="2" fontId="7" fillId="14" borderId="3" xfId="0" applyNumberFormat="1" applyFont="1" applyFill="1" applyBorder="1"/>
    <xf numFmtId="2" fontId="7" fillId="15" borderId="3" xfId="0" applyNumberFormat="1" applyFont="1" applyFill="1" applyBorder="1"/>
    <xf numFmtId="0" fontId="5" fillId="0" borderId="3" xfId="0" applyFont="1" applyBorder="1"/>
    <xf numFmtId="0" fontId="5" fillId="0" borderId="0" xfId="0" applyFont="1" applyFill="1" applyBorder="1"/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10" borderId="7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3"/>
  <sheetViews>
    <sheetView tabSelected="1" workbookViewId="0">
      <pane xSplit="1" topLeftCell="B1" activePane="topRight" state="frozen"/>
      <selection activeCell="A4" sqref="A4"/>
      <selection pane="topRight" activeCell="G6" sqref="G6"/>
    </sheetView>
  </sheetViews>
  <sheetFormatPr defaultColWidth="9.140625" defaultRowHeight="12.75" x14ac:dyDescent="0.2"/>
  <cols>
    <col min="1" max="1" width="15.140625" customWidth="1"/>
    <col min="2" max="2" width="10.42578125" customWidth="1"/>
    <col min="3" max="3" width="10.7109375" customWidth="1"/>
    <col min="4" max="4" width="11.7109375" customWidth="1"/>
    <col min="5" max="5" width="12.28515625" customWidth="1"/>
    <col min="6" max="6" width="11" customWidth="1"/>
    <col min="7" max="7" width="11.42578125" customWidth="1"/>
    <col min="8" max="8" width="11.140625" customWidth="1"/>
    <col min="9" max="9" width="12.28515625" customWidth="1"/>
    <col min="10" max="10" width="10.85546875" customWidth="1"/>
    <col min="11" max="11" width="12.28515625" customWidth="1"/>
    <col min="12" max="12" width="8.85546875" customWidth="1"/>
    <col min="13" max="13" width="11.140625" customWidth="1"/>
    <col min="14" max="14" width="9.5703125" customWidth="1"/>
    <col min="15" max="15" width="12.85546875" customWidth="1"/>
    <col min="16" max="16" width="13.42578125" customWidth="1"/>
    <col min="17" max="17" width="9.85546875" customWidth="1"/>
    <col min="18" max="18" width="13.42578125" customWidth="1"/>
    <col min="19" max="19" width="10.42578125" customWidth="1"/>
    <col min="20" max="20" width="9.5703125" customWidth="1"/>
    <col min="21" max="21" width="8" customWidth="1"/>
    <col min="22" max="22" width="11.5703125" customWidth="1"/>
    <col min="23" max="23" width="11.28515625" customWidth="1"/>
    <col min="24" max="24" width="9.42578125" customWidth="1"/>
    <col min="25" max="25" width="8.140625" customWidth="1"/>
    <col min="26" max="26" width="9.140625" customWidth="1"/>
    <col min="27" max="27" width="9.7109375" customWidth="1"/>
    <col min="28" max="28" width="10.42578125" customWidth="1"/>
    <col min="29" max="29" width="9.42578125" customWidth="1"/>
    <col min="30" max="30" width="8.42578125" customWidth="1"/>
    <col min="31" max="31" width="10" customWidth="1"/>
    <col min="32" max="32" width="8.85546875" customWidth="1"/>
    <col min="33" max="33" width="8.42578125" customWidth="1"/>
    <col min="34" max="34" width="5.42578125" customWidth="1"/>
    <col min="35" max="35" width="10.7109375" customWidth="1"/>
    <col min="36" max="36" width="11.7109375" customWidth="1"/>
    <col min="37" max="37" width="9.140625" customWidth="1"/>
    <col min="38" max="38" width="11.7109375" customWidth="1"/>
    <col min="39" max="39" width="12" customWidth="1"/>
    <col min="40" max="40" width="13.140625" customWidth="1"/>
  </cols>
  <sheetData>
    <row r="1" spans="1:40" ht="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96" t="s">
        <v>63</v>
      </c>
      <c r="AK1" s="96"/>
      <c r="AL1" s="96"/>
      <c r="AM1" s="96"/>
      <c r="AN1" s="1"/>
    </row>
    <row r="2" spans="1:40" ht="15" x14ac:dyDescent="0.2">
      <c r="B2" s="97" t="s">
        <v>62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9"/>
    </row>
    <row r="3" spans="1:40" ht="15.75" customHeight="1" x14ac:dyDescent="0.25">
      <c r="A3" s="40"/>
      <c r="B3" s="100" t="s">
        <v>20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2"/>
      <c r="S3" s="103" t="s">
        <v>28</v>
      </c>
      <c r="T3" s="104"/>
      <c r="U3" s="104"/>
      <c r="V3" s="104"/>
      <c r="W3" s="104"/>
      <c r="X3" s="104"/>
      <c r="Y3" s="104"/>
      <c r="Z3" s="104"/>
      <c r="AA3" s="104"/>
      <c r="AB3" s="105"/>
      <c r="AC3" s="104"/>
      <c r="AD3" s="104"/>
      <c r="AE3" s="104"/>
      <c r="AF3" s="104"/>
      <c r="AG3" s="104"/>
      <c r="AH3" s="104"/>
      <c r="AI3" s="104"/>
      <c r="AJ3" s="105"/>
      <c r="AK3" s="57"/>
      <c r="AL3" s="57"/>
      <c r="AM3" s="106" t="s">
        <v>54</v>
      </c>
      <c r="AN3" s="41"/>
    </row>
    <row r="4" spans="1:40" s="8" customFormat="1" ht="61.5" customHeight="1" x14ac:dyDescent="0.25">
      <c r="A4" s="42" t="s">
        <v>14</v>
      </c>
      <c r="B4" s="66" t="s">
        <v>21</v>
      </c>
      <c r="C4" s="42" t="s">
        <v>22</v>
      </c>
      <c r="D4" s="42" t="s">
        <v>23</v>
      </c>
      <c r="E4" s="42" t="s">
        <v>33</v>
      </c>
      <c r="F4" s="34" t="s">
        <v>34</v>
      </c>
      <c r="G4" s="35" t="s">
        <v>42</v>
      </c>
      <c r="H4" s="71" t="s">
        <v>15</v>
      </c>
      <c r="I4" s="35" t="s">
        <v>27</v>
      </c>
      <c r="J4" s="35" t="s">
        <v>29</v>
      </c>
      <c r="K4" s="35" t="s">
        <v>47</v>
      </c>
      <c r="L4" s="35" t="s">
        <v>48</v>
      </c>
      <c r="M4" s="35" t="s">
        <v>38</v>
      </c>
      <c r="N4" s="35" t="s">
        <v>43</v>
      </c>
      <c r="O4" s="66" t="s">
        <v>51</v>
      </c>
      <c r="P4" s="35" t="s">
        <v>31</v>
      </c>
      <c r="Q4" s="35" t="s">
        <v>30</v>
      </c>
      <c r="R4" s="67" t="s">
        <v>52</v>
      </c>
      <c r="S4" s="42" t="s">
        <v>24</v>
      </c>
      <c r="T4" s="42" t="s">
        <v>41</v>
      </c>
      <c r="U4" s="35" t="s">
        <v>35</v>
      </c>
      <c r="V4" s="35" t="s">
        <v>39</v>
      </c>
      <c r="W4" s="34" t="s">
        <v>18</v>
      </c>
      <c r="X4" s="35" t="s">
        <v>43</v>
      </c>
      <c r="Y4" s="35" t="s">
        <v>48</v>
      </c>
      <c r="Z4" s="35" t="s">
        <v>47</v>
      </c>
      <c r="AA4" s="34" t="s">
        <v>19</v>
      </c>
      <c r="AB4" s="73" t="s">
        <v>17</v>
      </c>
      <c r="AC4" s="34" t="s">
        <v>37</v>
      </c>
      <c r="AD4" s="34" t="s">
        <v>40</v>
      </c>
      <c r="AE4" s="34" t="s">
        <v>50</v>
      </c>
      <c r="AF4" s="34" t="s">
        <v>45</v>
      </c>
      <c r="AG4" s="34" t="s">
        <v>44</v>
      </c>
      <c r="AH4" s="74" t="s">
        <v>36</v>
      </c>
      <c r="AI4" s="34" t="s">
        <v>16</v>
      </c>
      <c r="AJ4" s="72" t="s">
        <v>53</v>
      </c>
      <c r="AK4" s="62" t="s">
        <v>36</v>
      </c>
      <c r="AL4" s="34" t="s">
        <v>32</v>
      </c>
      <c r="AM4" s="107"/>
      <c r="AN4" s="58" t="s">
        <v>25</v>
      </c>
    </row>
    <row r="5" spans="1:40" s="1" customFormat="1" ht="24.75" customHeight="1" x14ac:dyDescent="0.2">
      <c r="A5" s="24" t="s">
        <v>0</v>
      </c>
      <c r="B5" s="17">
        <v>44167.69</v>
      </c>
      <c r="C5" s="11"/>
      <c r="D5" s="11">
        <v>200</v>
      </c>
      <c r="E5" s="11"/>
      <c r="F5" s="12"/>
      <c r="G5" s="11"/>
      <c r="H5" s="76">
        <f t="shared" ref="H5:H17" si="0">+SUM(B5:G5)</f>
        <v>44367.69</v>
      </c>
      <c r="I5" s="12"/>
      <c r="J5" s="12"/>
      <c r="K5" s="12"/>
      <c r="L5" s="12"/>
      <c r="M5" s="12"/>
      <c r="N5" s="12"/>
      <c r="O5" s="75">
        <f>+SUM(H5:N5)</f>
        <v>44367.69</v>
      </c>
      <c r="P5" s="22">
        <v>1</v>
      </c>
      <c r="Q5" s="16">
        <v>1737.72</v>
      </c>
      <c r="R5" s="75">
        <f>+O5+Q5</f>
        <v>46105.41</v>
      </c>
      <c r="S5" s="13">
        <v>4774.17</v>
      </c>
      <c r="T5" s="13"/>
      <c r="U5" s="13"/>
      <c r="V5" s="13"/>
      <c r="W5" s="13"/>
      <c r="X5" s="13"/>
      <c r="Y5" s="13"/>
      <c r="Z5" s="13"/>
      <c r="AA5" s="13"/>
      <c r="AB5" s="78">
        <f t="shared" ref="AB5:AB18" si="1">+SUM(S5:AA5)</f>
        <v>4774.17</v>
      </c>
      <c r="AC5" s="12"/>
      <c r="AD5" s="12"/>
      <c r="AE5" s="11"/>
      <c r="AF5" s="29"/>
      <c r="AG5" s="11"/>
      <c r="AH5" s="44"/>
      <c r="AI5" s="46"/>
      <c r="AJ5" s="76">
        <f t="shared" ref="AJ5:AJ18" si="2">+SUM(AB5:AI5)</f>
        <v>4774.17</v>
      </c>
      <c r="AK5" s="82"/>
      <c r="AL5" s="13"/>
      <c r="AM5" s="80">
        <f t="shared" ref="AM5:AM18" si="3">+AJ5+AL5</f>
        <v>4774.17</v>
      </c>
      <c r="AN5" s="13">
        <f t="shared" ref="AN5:AN18" si="4">H5+AM5</f>
        <v>49141.86</v>
      </c>
    </row>
    <row r="6" spans="1:40" s="1" customFormat="1" ht="15" x14ac:dyDescent="0.2">
      <c r="A6" s="90" t="s">
        <v>64</v>
      </c>
      <c r="B6" s="36">
        <v>97177.54</v>
      </c>
      <c r="C6" s="12"/>
      <c r="D6" s="11">
        <v>700</v>
      </c>
      <c r="E6" s="12"/>
      <c r="F6" s="12"/>
      <c r="G6" s="12"/>
      <c r="H6" s="76">
        <f t="shared" si="0"/>
        <v>97877.54</v>
      </c>
      <c r="I6" s="12"/>
      <c r="J6" s="12"/>
      <c r="K6" s="12"/>
      <c r="L6" s="12"/>
      <c r="M6" s="12"/>
      <c r="N6" s="12"/>
      <c r="O6" s="75">
        <f t="shared" ref="O6:O18" si="5">+SUM(H6:N6)</f>
        <v>97877.54</v>
      </c>
      <c r="P6" s="22"/>
      <c r="Q6" s="16"/>
      <c r="R6" s="75">
        <f t="shared" ref="R6:R18" si="6">+O6+Q6</f>
        <v>97877.54</v>
      </c>
      <c r="S6" s="13">
        <v>17506.919999999998</v>
      </c>
      <c r="T6" s="16"/>
      <c r="U6" s="16"/>
      <c r="V6" s="16"/>
      <c r="W6" s="16"/>
      <c r="X6" s="16"/>
      <c r="Y6" s="16"/>
      <c r="Z6" s="16"/>
      <c r="AA6" s="16"/>
      <c r="AB6" s="78">
        <f t="shared" si="1"/>
        <v>17506.919999999998</v>
      </c>
      <c r="AC6" s="12"/>
      <c r="AD6" s="12"/>
      <c r="AE6" s="11"/>
      <c r="AF6" s="29"/>
      <c r="AG6" s="11"/>
      <c r="AH6" s="44"/>
      <c r="AI6" s="46"/>
      <c r="AJ6" s="76">
        <f t="shared" si="2"/>
        <v>17506.919999999998</v>
      </c>
      <c r="AK6" s="82"/>
      <c r="AL6" s="13"/>
      <c r="AM6" s="80">
        <f t="shared" si="3"/>
        <v>17506.919999999998</v>
      </c>
      <c r="AN6" s="13">
        <f t="shared" si="4"/>
        <v>115384.45999999999</v>
      </c>
    </row>
    <row r="7" spans="1:40" s="1" customFormat="1" ht="15" x14ac:dyDescent="0.2">
      <c r="A7" s="90" t="s">
        <v>65</v>
      </c>
      <c r="B7" s="36">
        <v>57645.3</v>
      </c>
      <c r="C7" s="12"/>
      <c r="D7" s="11">
        <v>600</v>
      </c>
      <c r="E7" s="12"/>
      <c r="F7" s="12"/>
      <c r="G7" s="12"/>
      <c r="H7" s="76">
        <f t="shared" si="0"/>
        <v>58245.3</v>
      </c>
      <c r="I7" s="12"/>
      <c r="J7" s="12"/>
      <c r="K7" s="12"/>
      <c r="L7" s="12"/>
      <c r="M7" s="12"/>
      <c r="N7" s="12"/>
      <c r="O7" s="75">
        <f t="shared" si="5"/>
        <v>58245.3</v>
      </c>
      <c r="P7" s="85">
        <v>75</v>
      </c>
      <c r="Q7" s="16">
        <v>71238.11</v>
      </c>
      <c r="R7" s="75">
        <f t="shared" si="6"/>
        <v>129483.41</v>
      </c>
      <c r="S7" s="13">
        <v>16127.1</v>
      </c>
      <c r="T7" s="16"/>
      <c r="U7" s="16"/>
      <c r="V7" s="16"/>
      <c r="W7" s="16"/>
      <c r="X7" s="16"/>
      <c r="Y7" s="16"/>
      <c r="Z7" s="16"/>
      <c r="AA7" s="16"/>
      <c r="AB7" s="78">
        <f t="shared" si="1"/>
        <v>16127.1</v>
      </c>
      <c r="AC7" s="14"/>
      <c r="AD7" s="14"/>
      <c r="AE7" s="11"/>
      <c r="AF7" s="29"/>
      <c r="AG7" s="11"/>
      <c r="AH7" s="44"/>
      <c r="AI7" s="46"/>
      <c r="AJ7" s="76">
        <f t="shared" si="2"/>
        <v>16127.1</v>
      </c>
      <c r="AK7" s="26"/>
      <c r="AL7" s="16"/>
      <c r="AM7" s="80">
        <f t="shared" si="3"/>
        <v>16127.1</v>
      </c>
      <c r="AN7" s="13">
        <f t="shared" si="4"/>
        <v>74372.400000000009</v>
      </c>
    </row>
    <row r="8" spans="1:40" s="1" customFormat="1" ht="15" x14ac:dyDescent="0.2">
      <c r="A8" s="90" t="s">
        <v>3</v>
      </c>
      <c r="B8" s="36">
        <v>71839.23</v>
      </c>
      <c r="C8" s="12"/>
      <c r="D8" s="11">
        <v>400</v>
      </c>
      <c r="E8" s="12"/>
      <c r="F8" s="12"/>
      <c r="G8" s="12"/>
      <c r="H8" s="76">
        <f t="shared" si="0"/>
        <v>72239.23</v>
      </c>
      <c r="I8" s="12"/>
      <c r="J8" s="12"/>
      <c r="K8" s="12"/>
      <c r="L8" s="12"/>
      <c r="M8" s="12"/>
      <c r="N8" s="12"/>
      <c r="O8" s="75">
        <f t="shared" si="5"/>
        <v>72239.23</v>
      </c>
      <c r="P8" s="22"/>
      <c r="Q8" s="16"/>
      <c r="R8" s="75">
        <f t="shared" si="6"/>
        <v>72239.23</v>
      </c>
      <c r="S8" s="13">
        <v>11499.86</v>
      </c>
      <c r="T8" s="16"/>
      <c r="U8" s="16"/>
      <c r="V8" s="16"/>
      <c r="W8" s="16"/>
      <c r="X8" s="16"/>
      <c r="Y8" s="16"/>
      <c r="Z8" s="16"/>
      <c r="AA8" s="16"/>
      <c r="AB8" s="78">
        <f t="shared" si="1"/>
        <v>11499.86</v>
      </c>
      <c r="AC8" s="14"/>
      <c r="AD8" s="14"/>
      <c r="AE8" s="11"/>
      <c r="AF8" s="29"/>
      <c r="AG8" s="11"/>
      <c r="AH8" s="44"/>
      <c r="AI8" s="46"/>
      <c r="AJ8" s="76">
        <f t="shared" si="2"/>
        <v>11499.86</v>
      </c>
      <c r="AK8" s="26">
        <v>28</v>
      </c>
      <c r="AL8" s="16">
        <v>92283.95</v>
      </c>
      <c r="AM8" s="80">
        <f t="shared" si="3"/>
        <v>103783.81</v>
      </c>
      <c r="AN8" s="13">
        <f t="shared" si="4"/>
        <v>176023.03999999998</v>
      </c>
    </row>
    <row r="9" spans="1:40" s="1" customFormat="1" ht="15" x14ac:dyDescent="0.2">
      <c r="A9" s="90" t="s">
        <v>66</v>
      </c>
      <c r="B9" s="36">
        <v>66642.59</v>
      </c>
      <c r="C9" s="12"/>
      <c r="D9" s="11">
        <v>400</v>
      </c>
      <c r="E9" s="12"/>
      <c r="F9" s="12"/>
      <c r="G9" s="12"/>
      <c r="H9" s="76">
        <f t="shared" si="0"/>
        <v>67042.59</v>
      </c>
      <c r="I9" s="12"/>
      <c r="J9" s="12"/>
      <c r="K9" s="12"/>
      <c r="L9" s="12"/>
      <c r="M9" s="12"/>
      <c r="N9" s="12"/>
      <c r="O9" s="75">
        <f t="shared" si="5"/>
        <v>67042.59</v>
      </c>
      <c r="P9" s="22"/>
      <c r="Q9" s="16"/>
      <c r="R9" s="75">
        <f t="shared" si="6"/>
        <v>67042.59</v>
      </c>
      <c r="S9" s="13">
        <v>7989.8</v>
      </c>
      <c r="T9" s="16"/>
      <c r="U9" s="16"/>
      <c r="V9" s="16"/>
      <c r="W9" s="16"/>
      <c r="X9" s="16"/>
      <c r="Y9" s="16"/>
      <c r="Z9" s="16"/>
      <c r="AA9" s="16"/>
      <c r="AB9" s="78">
        <f t="shared" si="1"/>
        <v>7989.8</v>
      </c>
      <c r="AC9" s="15"/>
      <c r="AD9" s="15"/>
      <c r="AE9" s="11"/>
      <c r="AF9" s="29"/>
      <c r="AG9" s="11"/>
      <c r="AH9" s="44"/>
      <c r="AI9" s="46"/>
      <c r="AJ9" s="76">
        <f t="shared" si="2"/>
        <v>7989.8</v>
      </c>
      <c r="AK9" s="26">
        <v>28</v>
      </c>
      <c r="AL9" s="13">
        <v>873.26</v>
      </c>
      <c r="AM9" s="80">
        <f t="shared" si="3"/>
        <v>8863.06</v>
      </c>
      <c r="AN9" s="13">
        <f t="shared" si="4"/>
        <v>75905.649999999994</v>
      </c>
    </row>
    <row r="10" spans="1:40" s="1" customFormat="1" ht="15" x14ac:dyDescent="0.2">
      <c r="A10" s="90" t="s">
        <v>67</v>
      </c>
      <c r="B10" s="36">
        <v>65909.98</v>
      </c>
      <c r="C10" s="12"/>
      <c r="D10" s="11">
        <v>500</v>
      </c>
      <c r="E10" s="12"/>
      <c r="F10" s="12"/>
      <c r="G10" s="12"/>
      <c r="H10" s="76">
        <f t="shared" si="0"/>
        <v>66409.98</v>
      </c>
      <c r="I10" s="12"/>
      <c r="J10" s="12"/>
      <c r="K10" s="12"/>
      <c r="L10" s="12"/>
      <c r="M10" s="12"/>
      <c r="N10" s="12"/>
      <c r="O10" s="75">
        <f t="shared" si="5"/>
        <v>66409.98</v>
      </c>
      <c r="P10" s="22">
        <v>75</v>
      </c>
      <c r="Q10" s="16">
        <v>3782.78</v>
      </c>
      <c r="R10" s="75">
        <f t="shared" si="6"/>
        <v>70192.759999999995</v>
      </c>
      <c r="S10" s="13">
        <v>9689.84</v>
      </c>
      <c r="T10" s="13"/>
      <c r="U10" s="13"/>
      <c r="V10" s="13"/>
      <c r="W10" s="16"/>
      <c r="X10" s="16"/>
      <c r="Y10" s="16"/>
      <c r="Z10" s="16"/>
      <c r="AA10" s="16"/>
      <c r="AB10" s="78">
        <f t="shared" si="1"/>
        <v>9689.84</v>
      </c>
      <c r="AC10" s="15"/>
      <c r="AD10" s="15"/>
      <c r="AE10" s="11"/>
      <c r="AF10" s="29"/>
      <c r="AG10" s="11"/>
      <c r="AH10" s="44"/>
      <c r="AI10" s="46"/>
      <c r="AJ10" s="76">
        <f t="shared" si="2"/>
        <v>9689.84</v>
      </c>
      <c r="AK10" s="26">
        <v>28</v>
      </c>
      <c r="AL10" s="13">
        <v>2678.24</v>
      </c>
      <c r="AM10" s="80">
        <f t="shared" si="3"/>
        <v>12368.08</v>
      </c>
      <c r="AN10" s="13">
        <f t="shared" si="4"/>
        <v>78778.06</v>
      </c>
    </row>
    <row r="11" spans="1:40" s="1" customFormat="1" ht="15" x14ac:dyDescent="0.2">
      <c r="A11" s="90" t="s">
        <v>68</v>
      </c>
      <c r="B11" s="36">
        <v>89929.39</v>
      </c>
      <c r="C11" s="12"/>
      <c r="D11" s="11">
        <v>315</v>
      </c>
      <c r="E11" s="12"/>
      <c r="F11" s="12"/>
      <c r="G11" s="12"/>
      <c r="H11" s="76">
        <f t="shared" si="0"/>
        <v>90244.39</v>
      </c>
      <c r="I11" s="16"/>
      <c r="J11" s="16"/>
      <c r="K11" s="16"/>
      <c r="L11" s="16"/>
      <c r="M11" s="16"/>
      <c r="N11" s="16"/>
      <c r="O11" s="75">
        <f t="shared" si="5"/>
        <v>90244.39</v>
      </c>
      <c r="P11" s="22"/>
      <c r="Q11" s="16"/>
      <c r="R11" s="75">
        <f t="shared" si="6"/>
        <v>90244.39</v>
      </c>
      <c r="S11" s="13">
        <v>20749.97</v>
      </c>
      <c r="T11" s="16"/>
      <c r="U11" s="16"/>
      <c r="V11" s="16"/>
      <c r="W11" s="16"/>
      <c r="X11" s="16"/>
      <c r="Y11" s="16"/>
      <c r="Z11" s="16"/>
      <c r="AA11" s="16"/>
      <c r="AB11" s="78">
        <f t="shared" si="1"/>
        <v>20749.97</v>
      </c>
      <c r="AC11" s="14"/>
      <c r="AD11" s="14"/>
      <c r="AE11" s="11"/>
      <c r="AF11" s="29"/>
      <c r="AG11" s="11"/>
      <c r="AH11" s="44"/>
      <c r="AI11" s="46"/>
      <c r="AJ11" s="76">
        <f t="shared" si="2"/>
        <v>20749.97</v>
      </c>
      <c r="AK11" s="26">
        <v>28</v>
      </c>
      <c r="AL11" s="16">
        <v>47383.48</v>
      </c>
      <c r="AM11" s="80">
        <f t="shared" si="3"/>
        <v>68133.450000000012</v>
      </c>
      <c r="AN11" s="13">
        <f t="shared" si="4"/>
        <v>158377.84000000003</v>
      </c>
    </row>
    <row r="12" spans="1:40" s="1" customFormat="1" ht="15" x14ac:dyDescent="0.2">
      <c r="A12" s="90" t="s">
        <v>69</v>
      </c>
      <c r="B12" s="36">
        <v>88703.09</v>
      </c>
      <c r="C12" s="12"/>
      <c r="D12" s="11">
        <v>485</v>
      </c>
      <c r="E12" s="12"/>
      <c r="F12" s="12"/>
      <c r="G12" s="12"/>
      <c r="H12" s="76">
        <f t="shared" si="0"/>
        <v>89188.09</v>
      </c>
      <c r="I12" s="16"/>
      <c r="J12" s="16"/>
      <c r="K12" s="16"/>
      <c r="L12" s="16"/>
      <c r="M12" s="16"/>
      <c r="N12" s="16"/>
      <c r="O12" s="75">
        <f t="shared" si="5"/>
        <v>89188.09</v>
      </c>
      <c r="P12" s="22"/>
      <c r="Q12" s="13"/>
      <c r="R12" s="75">
        <f t="shared" si="6"/>
        <v>89188.09</v>
      </c>
      <c r="S12" s="13">
        <v>18670.07</v>
      </c>
      <c r="T12" s="16"/>
      <c r="U12" s="16"/>
      <c r="V12" s="16"/>
      <c r="W12" s="16"/>
      <c r="X12" s="16"/>
      <c r="Y12" s="16"/>
      <c r="Z12" s="16"/>
      <c r="AA12" s="16"/>
      <c r="AB12" s="78">
        <f t="shared" si="1"/>
        <v>18670.07</v>
      </c>
      <c r="AC12" s="14"/>
      <c r="AD12" s="14"/>
      <c r="AE12" s="11"/>
      <c r="AF12" s="29"/>
      <c r="AG12" s="11">
        <v>97.41</v>
      </c>
      <c r="AH12" s="44"/>
      <c r="AI12" s="46"/>
      <c r="AJ12" s="76">
        <f t="shared" si="2"/>
        <v>18767.48</v>
      </c>
      <c r="AK12" s="26"/>
      <c r="AL12" s="16"/>
      <c r="AM12" s="80">
        <f t="shared" si="3"/>
        <v>18767.48</v>
      </c>
      <c r="AN12" s="13">
        <f t="shared" si="4"/>
        <v>107955.56999999999</v>
      </c>
    </row>
    <row r="13" spans="1:40" s="1" customFormat="1" ht="15" x14ac:dyDescent="0.2">
      <c r="A13" s="90" t="s">
        <v>70</v>
      </c>
      <c r="B13" s="36">
        <v>42369.26</v>
      </c>
      <c r="C13" s="12"/>
      <c r="D13" s="11">
        <v>400</v>
      </c>
      <c r="E13" s="12"/>
      <c r="F13" s="12"/>
      <c r="G13" s="12"/>
      <c r="H13" s="76">
        <f t="shared" si="0"/>
        <v>42769.26</v>
      </c>
      <c r="I13" s="16"/>
      <c r="J13" s="16"/>
      <c r="K13" s="16"/>
      <c r="L13" s="16"/>
      <c r="M13" s="16"/>
      <c r="N13" s="16"/>
      <c r="O13" s="75">
        <f t="shared" si="5"/>
        <v>42769.26</v>
      </c>
      <c r="P13" s="22"/>
      <c r="Q13" s="16"/>
      <c r="R13" s="75">
        <f t="shared" si="6"/>
        <v>42769.26</v>
      </c>
      <c r="S13" s="13">
        <v>6351.74</v>
      </c>
      <c r="T13" s="16"/>
      <c r="U13" s="16"/>
      <c r="V13" s="16"/>
      <c r="W13" s="16"/>
      <c r="X13" s="16"/>
      <c r="Y13" s="16"/>
      <c r="Z13" s="16"/>
      <c r="AA13" s="16"/>
      <c r="AB13" s="78">
        <f t="shared" si="1"/>
        <v>6351.74</v>
      </c>
      <c r="AC13" s="14"/>
      <c r="AD13" s="14"/>
      <c r="AE13" s="13"/>
      <c r="AF13" s="29"/>
      <c r="AG13" s="13"/>
      <c r="AH13" s="46"/>
      <c r="AI13" s="46"/>
      <c r="AJ13" s="76">
        <f t="shared" si="2"/>
        <v>6351.74</v>
      </c>
      <c r="AK13" s="26"/>
      <c r="AL13" s="16"/>
      <c r="AM13" s="80">
        <f t="shared" si="3"/>
        <v>6351.74</v>
      </c>
      <c r="AN13" s="13">
        <f t="shared" si="4"/>
        <v>49121</v>
      </c>
    </row>
    <row r="14" spans="1:40" s="1" customFormat="1" ht="15" x14ac:dyDescent="0.2">
      <c r="A14" s="90" t="s">
        <v>8</v>
      </c>
      <c r="B14" s="36">
        <v>69503.289999999994</v>
      </c>
      <c r="C14" s="12"/>
      <c r="D14" s="11">
        <v>500</v>
      </c>
      <c r="E14" s="12"/>
      <c r="F14" s="12"/>
      <c r="G14" s="12"/>
      <c r="H14" s="76">
        <f t="shared" si="0"/>
        <v>70003.289999999994</v>
      </c>
      <c r="I14" s="16"/>
      <c r="J14" s="16"/>
      <c r="K14" s="16"/>
      <c r="L14" s="16"/>
      <c r="M14" s="16"/>
      <c r="N14" s="16"/>
      <c r="O14" s="75">
        <f t="shared" si="5"/>
        <v>70003.289999999994</v>
      </c>
      <c r="P14" s="22"/>
      <c r="Q14" s="16"/>
      <c r="R14" s="75">
        <f t="shared" si="6"/>
        <v>70003.289999999994</v>
      </c>
      <c r="S14" s="13">
        <v>10235.25</v>
      </c>
      <c r="T14" s="13"/>
      <c r="U14" s="13"/>
      <c r="V14" s="13"/>
      <c r="W14" s="13"/>
      <c r="X14" s="13"/>
      <c r="Y14" s="13"/>
      <c r="Z14" s="13"/>
      <c r="AA14" s="13"/>
      <c r="AB14" s="78">
        <f t="shared" si="1"/>
        <v>10235.25</v>
      </c>
      <c r="AC14" s="14"/>
      <c r="AD14" s="14"/>
      <c r="AE14" s="13"/>
      <c r="AF14" s="29"/>
      <c r="AG14" s="13"/>
      <c r="AH14" s="46"/>
      <c r="AI14" s="46"/>
      <c r="AJ14" s="76">
        <f t="shared" si="2"/>
        <v>10235.25</v>
      </c>
      <c r="AK14" s="83"/>
      <c r="AL14" s="16"/>
      <c r="AM14" s="80">
        <f t="shared" si="3"/>
        <v>10235.25</v>
      </c>
      <c r="AN14" s="13">
        <f t="shared" si="4"/>
        <v>80238.539999999994</v>
      </c>
    </row>
    <row r="15" spans="1:40" s="23" customFormat="1" ht="15" x14ac:dyDescent="0.2">
      <c r="A15" s="90" t="s">
        <v>9</v>
      </c>
      <c r="B15" s="37">
        <v>159432.85</v>
      </c>
      <c r="C15" s="24"/>
      <c r="D15" s="28">
        <v>500</v>
      </c>
      <c r="E15" s="24"/>
      <c r="F15" s="24"/>
      <c r="G15" s="24"/>
      <c r="H15" s="77">
        <f t="shared" si="0"/>
        <v>159932.85</v>
      </c>
      <c r="I15" s="25"/>
      <c r="J15" s="25"/>
      <c r="K15" s="25"/>
      <c r="L15" s="25"/>
      <c r="M15" s="25"/>
      <c r="N15" s="25"/>
      <c r="O15" s="75">
        <f t="shared" si="5"/>
        <v>159932.85</v>
      </c>
      <c r="P15" s="84" t="s">
        <v>57</v>
      </c>
      <c r="Q15" s="25">
        <v>49726.06</v>
      </c>
      <c r="R15" s="75">
        <f t="shared" si="6"/>
        <v>209658.91</v>
      </c>
      <c r="S15" s="59">
        <v>14944.07</v>
      </c>
      <c r="T15" s="25"/>
      <c r="U15" s="25"/>
      <c r="V15" s="25"/>
      <c r="W15" s="25"/>
      <c r="X15" s="25"/>
      <c r="Y15" s="25"/>
      <c r="Z15" s="25"/>
      <c r="AA15" s="25"/>
      <c r="AB15" s="79">
        <f t="shared" si="1"/>
        <v>14944.07</v>
      </c>
      <c r="AC15" s="27"/>
      <c r="AD15" s="27"/>
      <c r="AE15" s="28"/>
      <c r="AF15" s="29"/>
      <c r="AG15" s="28"/>
      <c r="AH15" s="47"/>
      <c r="AI15" s="48"/>
      <c r="AJ15" s="76">
        <f t="shared" si="2"/>
        <v>14944.07</v>
      </c>
      <c r="AK15" s="26">
        <v>28</v>
      </c>
      <c r="AL15" s="25">
        <v>45818.7</v>
      </c>
      <c r="AM15" s="80">
        <f t="shared" si="3"/>
        <v>60762.77</v>
      </c>
      <c r="AN15" s="59">
        <f t="shared" si="4"/>
        <v>220695.62</v>
      </c>
    </row>
    <row r="16" spans="1:40" s="1" customFormat="1" ht="15" x14ac:dyDescent="0.2">
      <c r="A16" s="38" t="s">
        <v>10</v>
      </c>
      <c r="B16" s="36">
        <v>572711.21</v>
      </c>
      <c r="C16" s="12"/>
      <c r="D16" s="11"/>
      <c r="E16" s="12"/>
      <c r="F16" s="12"/>
      <c r="G16" s="12"/>
      <c r="H16" s="76">
        <f t="shared" si="0"/>
        <v>572711.21</v>
      </c>
      <c r="I16" s="87">
        <v>-493600</v>
      </c>
      <c r="J16" s="13"/>
      <c r="K16" s="13"/>
      <c r="L16" s="13"/>
      <c r="M16" s="13"/>
      <c r="N16" s="13"/>
      <c r="O16" s="75">
        <f t="shared" si="5"/>
        <v>79111.209999999963</v>
      </c>
      <c r="P16" s="31"/>
      <c r="Q16" s="13"/>
      <c r="R16" s="75">
        <f t="shared" si="6"/>
        <v>79111.209999999963</v>
      </c>
      <c r="S16" s="13">
        <v>240222.36</v>
      </c>
      <c r="T16" s="13"/>
      <c r="U16" s="13"/>
      <c r="V16" s="13"/>
      <c r="W16" s="87">
        <v>493600</v>
      </c>
      <c r="X16" s="13"/>
      <c r="Y16" s="13"/>
      <c r="Z16" s="13"/>
      <c r="AA16" s="16"/>
      <c r="AB16" s="78">
        <f t="shared" si="1"/>
        <v>733822.36</v>
      </c>
      <c r="AC16" s="12"/>
      <c r="AD16" s="12"/>
      <c r="AE16" s="12"/>
      <c r="AF16" s="30"/>
      <c r="AG16" s="12"/>
      <c r="AH16" s="45"/>
      <c r="AI16" s="68">
        <v>1740805.95</v>
      </c>
      <c r="AJ16" s="76">
        <f t="shared" si="2"/>
        <v>2474628.31</v>
      </c>
      <c r="AK16" s="82"/>
      <c r="AL16" s="13"/>
      <c r="AM16" s="80">
        <f t="shared" si="3"/>
        <v>2474628.31</v>
      </c>
      <c r="AN16" s="13">
        <f t="shared" si="4"/>
        <v>3047339.52</v>
      </c>
    </row>
    <row r="17" spans="1:40" s="1" customFormat="1" ht="15" x14ac:dyDescent="0.2">
      <c r="A17" s="24" t="s">
        <v>26</v>
      </c>
      <c r="B17" s="12"/>
      <c r="C17" s="12"/>
      <c r="D17" s="86">
        <v>2583.41</v>
      </c>
      <c r="E17" s="13"/>
      <c r="F17" s="12"/>
      <c r="G17" s="13"/>
      <c r="H17" s="76">
        <f t="shared" si="0"/>
        <v>2583.41</v>
      </c>
      <c r="I17" s="16"/>
      <c r="J17" s="16"/>
      <c r="K17" s="16"/>
      <c r="L17" s="16"/>
      <c r="M17" s="16"/>
      <c r="N17" s="16"/>
      <c r="O17" s="75">
        <f t="shared" si="5"/>
        <v>2583.41</v>
      </c>
      <c r="P17" s="22"/>
      <c r="Q17" s="13"/>
      <c r="R17" s="75">
        <f t="shared" si="6"/>
        <v>2583.41</v>
      </c>
      <c r="S17" s="16"/>
      <c r="T17" s="16"/>
      <c r="U17" s="16"/>
      <c r="V17" s="16"/>
      <c r="W17" s="16"/>
      <c r="X17" s="16"/>
      <c r="Y17" s="16"/>
      <c r="Z17" s="16"/>
      <c r="AA17" s="16"/>
      <c r="AB17" s="78">
        <f t="shared" si="1"/>
        <v>0</v>
      </c>
      <c r="AC17" s="12"/>
      <c r="AD17" s="12"/>
      <c r="AE17" s="12"/>
      <c r="AF17" s="12"/>
      <c r="AG17" s="12"/>
      <c r="AH17" s="45"/>
      <c r="AI17" s="11"/>
      <c r="AJ17" s="76">
        <f t="shared" si="2"/>
        <v>0</v>
      </c>
      <c r="AK17" s="82"/>
      <c r="AL17" s="13"/>
      <c r="AM17" s="80">
        <f t="shared" si="3"/>
        <v>0</v>
      </c>
      <c r="AN17" s="13">
        <f t="shared" si="4"/>
        <v>2583.41</v>
      </c>
    </row>
    <row r="18" spans="1:40" s="1" customFormat="1" ht="15" x14ac:dyDescent="0.2">
      <c r="A18" s="24" t="s">
        <v>11</v>
      </c>
      <c r="B18" s="17">
        <v>1360235.46</v>
      </c>
      <c r="C18" s="17"/>
      <c r="D18" s="17">
        <v>16804.669999999998</v>
      </c>
      <c r="E18" s="17"/>
      <c r="F18" s="81"/>
      <c r="G18" s="17"/>
      <c r="H18" s="76">
        <f>+SUM(B18:G18)</f>
        <v>1377040.13</v>
      </c>
      <c r="I18" s="17"/>
      <c r="J18" s="17"/>
      <c r="K18" s="17"/>
      <c r="L18" s="17"/>
      <c r="M18" s="17">
        <v>-248991.71</v>
      </c>
      <c r="N18" s="17"/>
      <c r="O18" s="75">
        <f t="shared" si="5"/>
        <v>1128048.42</v>
      </c>
      <c r="P18" s="32"/>
      <c r="Q18" s="61">
        <v>-126484.67</v>
      </c>
      <c r="R18" s="75">
        <f t="shared" si="6"/>
        <v>1001563.7499999999</v>
      </c>
      <c r="S18" s="16">
        <v>240082.49</v>
      </c>
      <c r="T18" s="16">
        <v>46746</v>
      </c>
      <c r="U18" s="16"/>
      <c r="V18" s="16">
        <v>248991.71</v>
      </c>
      <c r="W18" s="13"/>
      <c r="X18" s="13"/>
      <c r="Y18" s="13"/>
      <c r="Z18" s="13"/>
      <c r="AA18" s="13"/>
      <c r="AB18" s="78">
        <f t="shared" si="1"/>
        <v>535820.19999999995</v>
      </c>
      <c r="AC18" s="61">
        <v>27996.47</v>
      </c>
      <c r="AD18" s="61"/>
      <c r="AE18" s="11"/>
      <c r="AF18" s="11"/>
      <c r="AG18" s="11"/>
      <c r="AH18" s="44"/>
      <c r="AI18" s="68">
        <v>56944.71</v>
      </c>
      <c r="AJ18" s="76">
        <f t="shared" si="2"/>
        <v>620761.37999999989</v>
      </c>
      <c r="AK18" s="82"/>
      <c r="AL18" s="15">
        <v>-189037.63</v>
      </c>
      <c r="AM18" s="80">
        <f t="shared" si="3"/>
        <v>431723.74999999988</v>
      </c>
      <c r="AN18" s="13">
        <f t="shared" si="4"/>
        <v>1808763.88</v>
      </c>
    </row>
    <row r="19" spans="1:40" s="33" customFormat="1" x14ac:dyDescent="0.2">
      <c r="A19" s="39" t="s">
        <v>12</v>
      </c>
      <c r="B19" s="18">
        <f>+SUM(B5:B18)</f>
        <v>2786266.88</v>
      </c>
      <c r="C19" s="18">
        <f t="shared" ref="C19:AN19" si="7">+SUM(C5:C18)</f>
        <v>0</v>
      </c>
      <c r="D19" s="18">
        <f t="shared" si="7"/>
        <v>24388.079999999998</v>
      </c>
      <c r="E19" s="18">
        <f t="shared" si="7"/>
        <v>0</v>
      </c>
      <c r="F19" s="18">
        <f t="shared" si="7"/>
        <v>0</v>
      </c>
      <c r="G19" s="18">
        <f t="shared" si="7"/>
        <v>0</v>
      </c>
      <c r="H19" s="18">
        <f t="shared" si="7"/>
        <v>2810654.96</v>
      </c>
      <c r="I19" s="18">
        <f t="shared" si="7"/>
        <v>-493600</v>
      </c>
      <c r="J19" s="18">
        <f t="shared" si="7"/>
        <v>0</v>
      </c>
      <c r="K19" s="18">
        <f t="shared" si="7"/>
        <v>0</v>
      </c>
      <c r="L19" s="18">
        <f>+SUM(L5:L18)</f>
        <v>0</v>
      </c>
      <c r="M19" s="18">
        <f>+SUM(M5:M18)</f>
        <v>-248991.71</v>
      </c>
      <c r="N19" s="18">
        <f>+SUM(N5:N18)</f>
        <v>0</v>
      </c>
      <c r="O19" s="18">
        <f>+SUM(O5:O18)</f>
        <v>2068063.25</v>
      </c>
      <c r="P19" s="18"/>
      <c r="Q19" s="18">
        <f>+SUM(Q5:Q18)</f>
        <v>0</v>
      </c>
      <c r="R19" s="20">
        <f t="shared" si="7"/>
        <v>2068063.2499999995</v>
      </c>
      <c r="S19" s="18">
        <f t="shared" si="7"/>
        <v>618843.64</v>
      </c>
      <c r="T19" s="18">
        <f t="shared" si="7"/>
        <v>46746</v>
      </c>
      <c r="U19" s="18">
        <f t="shared" si="7"/>
        <v>0</v>
      </c>
      <c r="V19" s="18">
        <f t="shared" si="7"/>
        <v>248991.71</v>
      </c>
      <c r="W19" s="18">
        <f t="shared" si="7"/>
        <v>493600</v>
      </c>
      <c r="X19" s="18">
        <f t="shared" si="7"/>
        <v>0</v>
      </c>
      <c r="Y19" s="18">
        <f t="shared" si="7"/>
        <v>0</v>
      </c>
      <c r="Z19" s="18">
        <f t="shared" si="7"/>
        <v>0</v>
      </c>
      <c r="AA19" s="18">
        <f t="shared" si="7"/>
        <v>0</v>
      </c>
      <c r="AB19" s="21">
        <f t="shared" si="7"/>
        <v>1408181.35</v>
      </c>
      <c r="AC19" s="18">
        <f t="shared" si="7"/>
        <v>27996.47</v>
      </c>
      <c r="AD19" s="18">
        <f t="shared" si="7"/>
        <v>0</v>
      </c>
      <c r="AE19" s="18">
        <f t="shared" si="7"/>
        <v>0</v>
      </c>
      <c r="AF19" s="18">
        <f t="shared" si="7"/>
        <v>0</v>
      </c>
      <c r="AG19" s="18">
        <f t="shared" si="7"/>
        <v>97.41</v>
      </c>
      <c r="AH19" s="18"/>
      <c r="AI19" s="18">
        <f t="shared" si="7"/>
        <v>1797750.66</v>
      </c>
      <c r="AJ19" s="18">
        <f t="shared" si="7"/>
        <v>3234025.89</v>
      </c>
      <c r="AK19" s="18"/>
      <c r="AL19" s="18">
        <f t="shared" si="7"/>
        <v>0</v>
      </c>
      <c r="AM19" s="19">
        <f t="shared" si="7"/>
        <v>3234025.89</v>
      </c>
      <c r="AN19" s="13">
        <f t="shared" si="7"/>
        <v>6044680.8500000006</v>
      </c>
    </row>
    <row r="20" spans="1:40" x14ac:dyDescent="0.2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9"/>
      <c r="AN20" s="9"/>
    </row>
    <row r="21" spans="1:40" x14ac:dyDescent="0.2">
      <c r="A21" s="6"/>
      <c r="B21" s="1"/>
      <c r="C21" s="1"/>
      <c r="D21" s="1"/>
      <c r="E21" s="1"/>
      <c r="F21" s="1"/>
      <c r="G21" s="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2"/>
      <c r="AK21" s="2"/>
      <c r="AL21" s="2"/>
      <c r="AM21" s="10"/>
      <c r="AN21" s="2"/>
    </row>
    <row r="22" spans="1:40" x14ac:dyDescent="0.2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2"/>
      <c r="AK22" s="2"/>
      <c r="AL22" s="2"/>
      <c r="AM22" s="2"/>
      <c r="AN22" s="2"/>
    </row>
    <row r="23" spans="1:40" x14ac:dyDescent="0.2">
      <c r="T23" s="6"/>
      <c r="U23" s="6"/>
      <c r="V23" s="6"/>
      <c r="W23" s="6"/>
      <c r="X23" s="6"/>
      <c r="Y23" s="6"/>
      <c r="Z23" s="6"/>
      <c r="AA23" s="6"/>
      <c r="AB23" s="6"/>
    </row>
    <row r="24" spans="1:40" x14ac:dyDescent="0.2">
      <c r="A24" s="91" t="s">
        <v>49</v>
      </c>
      <c r="B24" s="92"/>
      <c r="C24" s="92"/>
      <c r="D24" s="92"/>
      <c r="E24" s="92"/>
      <c r="F24" s="92"/>
      <c r="G24" s="93"/>
      <c r="K24" s="91" t="s">
        <v>59</v>
      </c>
      <c r="L24" s="92"/>
      <c r="M24" s="92"/>
      <c r="N24" s="92"/>
      <c r="O24" s="92"/>
      <c r="P24" s="92"/>
      <c r="Q24" s="93"/>
      <c r="T24" s="94"/>
      <c r="U24" s="95"/>
      <c r="V24" s="95"/>
      <c r="W24" s="95"/>
      <c r="X24" s="95"/>
      <c r="Y24" s="95"/>
      <c r="Z24" s="95"/>
      <c r="AA24" s="6"/>
      <c r="AB24" s="6"/>
    </row>
    <row r="25" spans="1:40" ht="63" x14ac:dyDescent="0.25">
      <c r="A25" s="42" t="s">
        <v>14</v>
      </c>
      <c r="B25" s="42" t="s">
        <v>44</v>
      </c>
      <c r="C25" s="42" t="s">
        <v>46</v>
      </c>
      <c r="D25" s="42" t="s">
        <v>16</v>
      </c>
      <c r="E25" s="64" t="s">
        <v>55</v>
      </c>
      <c r="F25" s="63" t="s">
        <v>36</v>
      </c>
      <c r="G25" s="43" t="s">
        <v>32</v>
      </c>
      <c r="H25" s="65" t="s">
        <v>56</v>
      </c>
      <c r="I25" s="49"/>
      <c r="J25" s="50"/>
      <c r="K25" s="42" t="s">
        <v>14</v>
      </c>
      <c r="L25" s="42" t="s">
        <v>44</v>
      </c>
      <c r="M25" s="42" t="s">
        <v>46</v>
      </c>
      <c r="N25" s="42" t="s">
        <v>16</v>
      </c>
      <c r="O25" s="64" t="s">
        <v>60</v>
      </c>
      <c r="P25" s="63" t="s">
        <v>36</v>
      </c>
      <c r="Q25" s="43" t="s">
        <v>32</v>
      </c>
      <c r="R25" s="64" t="s">
        <v>61</v>
      </c>
      <c r="T25" s="49"/>
      <c r="U25" s="49"/>
      <c r="V25" s="49"/>
      <c r="W25" s="49"/>
      <c r="X25" s="50"/>
      <c r="Y25" s="49"/>
      <c r="Z25" s="49"/>
      <c r="AA25" s="50"/>
      <c r="AB25" s="6"/>
      <c r="AC25" s="49"/>
      <c r="AD25" s="49"/>
      <c r="AE25" s="49"/>
      <c r="AF25" s="50"/>
      <c r="AG25" s="49"/>
      <c r="AH25" s="6"/>
    </row>
    <row r="26" spans="1:40" ht="15" x14ac:dyDescent="0.2">
      <c r="A26" s="12" t="s">
        <v>0</v>
      </c>
      <c r="B26" s="12"/>
      <c r="C26" s="12"/>
      <c r="D26" s="12"/>
      <c r="E26" s="69">
        <f>+SUM(B26:D26)</f>
        <v>0</v>
      </c>
      <c r="F26" s="12"/>
      <c r="G26" s="12"/>
      <c r="H26" s="70">
        <f>+E26+G26</f>
        <v>0</v>
      </c>
      <c r="I26" s="51"/>
      <c r="J26" s="53"/>
      <c r="K26" s="12" t="s">
        <v>0</v>
      </c>
      <c r="L26" s="12"/>
      <c r="M26" s="12"/>
      <c r="N26" s="12">
        <v>556.87</v>
      </c>
      <c r="O26" s="69">
        <f>+SUM(L26:N26)</f>
        <v>556.87</v>
      </c>
      <c r="P26" s="12"/>
      <c r="Q26" s="12"/>
      <c r="R26" s="70">
        <f>+O26+Q26</f>
        <v>556.87</v>
      </c>
      <c r="T26" s="51"/>
      <c r="U26" s="51"/>
      <c r="V26" s="51"/>
      <c r="W26" s="51"/>
      <c r="X26" s="51"/>
      <c r="Y26" s="51"/>
      <c r="Z26" s="51"/>
      <c r="AA26" s="51"/>
      <c r="AB26" s="6"/>
      <c r="AC26" s="51"/>
      <c r="AD26" s="52"/>
      <c r="AE26" s="51"/>
      <c r="AF26" s="53"/>
      <c r="AG26" s="54"/>
      <c r="AH26" s="6"/>
    </row>
    <row r="27" spans="1:40" ht="15" x14ac:dyDescent="0.2">
      <c r="A27" s="12" t="s">
        <v>1</v>
      </c>
      <c r="B27" s="12"/>
      <c r="C27" s="12"/>
      <c r="D27" s="12"/>
      <c r="E27" s="69">
        <f t="shared" ref="E27:E39" si="8">+SUM(B27:D27)</f>
        <v>0</v>
      </c>
      <c r="F27" s="12"/>
      <c r="G27" s="12"/>
      <c r="H27" s="70">
        <f t="shared" ref="H27:H39" si="9">+E27+G27</f>
        <v>0</v>
      </c>
      <c r="I27" s="51"/>
      <c r="J27" s="53"/>
      <c r="K27" s="12" t="s">
        <v>1</v>
      </c>
      <c r="L27" s="12"/>
      <c r="M27" s="12"/>
      <c r="N27" s="12">
        <v>3932.41</v>
      </c>
      <c r="O27" s="69">
        <f t="shared" ref="O27:O39" si="10">+SUM(L27:N27)</f>
        <v>3932.41</v>
      </c>
      <c r="P27" s="12"/>
      <c r="Q27" s="12"/>
      <c r="R27" s="70">
        <f t="shared" ref="R27:R39" si="11">+O27+Q27</f>
        <v>3932.41</v>
      </c>
      <c r="T27" s="51"/>
      <c r="U27" s="51"/>
      <c r="V27" s="51"/>
      <c r="W27" s="51"/>
      <c r="X27" s="51"/>
      <c r="Y27" s="51"/>
      <c r="Z27" s="51"/>
      <c r="AA27" s="51"/>
      <c r="AB27" s="6"/>
      <c r="AC27" s="51"/>
      <c r="AD27" s="52"/>
      <c r="AE27" s="51"/>
      <c r="AF27" s="53"/>
      <c r="AG27" s="54"/>
      <c r="AH27" s="6"/>
    </row>
    <row r="28" spans="1:40" ht="15" x14ac:dyDescent="0.2">
      <c r="A28" s="12" t="s">
        <v>2</v>
      </c>
      <c r="B28" s="12"/>
      <c r="C28" s="12"/>
      <c r="D28" s="12"/>
      <c r="E28" s="69">
        <f t="shared" si="8"/>
        <v>0</v>
      </c>
      <c r="F28" s="12"/>
      <c r="G28" s="16"/>
      <c r="H28" s="70">
        <f t="shared" si="9"/>
        <v>0</v>
      </c>
      <c r="I28" s="51"/>
      <c r="J28" s="53"/>
      <c r="K28" s="12" t="s">
        <v>2</v>
      </c>
      <c r="L28" s="12"/>
      <c r="M28" s="12"/>
      <c r="N28" s="12">
        <v>9242.16</v>
      </c>
      <c r="O28" s="69">
        <f t="shared" si="10"/>
        <v>9242.16</v>
      </c>
      <c r="P28" s="12"/>
      <c r="Q28" s="16"/>
      <c r="R28" s="70">
        <f t="shared" si="11"/>
        <v>9242.16</v>
      </c>
      <c r="T28" s="51"/>
      <c r="U28" s="51"/>
      <c r="V28" s="51"/>
      <c r="W28" s="51"/>
      <c r="X28" s="51"/>
      <c r="Y28" s="51"/>
      <c r="Z28" s="51"/>
      <c r="AA28" s="51"/>
      <c r="AB28" s="6"/>
      <c r="AC28" s="51"/>
      <c r="AD28" s="52"/>
      <c r="AE28" s="51"/>
      <c r="AF28" s="53"/>
      <c r="AG28" s="54"/>
      <c r="AH28" s="6"/>
    </row>
    <row r="29" spans="1:40" ht="15" x14ac:dyDescent="0.2">
      <c r="A29" s="12" t="s">
        <v>3</v>
      </c>
      <c r="B29" s="12"/>
      <c r="C29" s="12"/>
      <c r="D29" s="12"/>
      <c r="E29" s="69">
        <f t="shared" si="8"/>
        <v>0</v>
      </c>
      <c r="F29" s="12"/>
      <c r="G29" s="16"/>
      <c r="H29" s="70">
        <f t="shared" si="9"/>
        <v>0</v>
      </c>
      <c r="I29" s="51"/>
      <c r="J29" s="53"/>
      <c r="K29" s="12" t="s">
        <v>3</v>
      </c>
      <c r="L29" s="12"/>
      <c r="M29" s="12"/>
      <c r="N29" s="12">
        <v>3816.63</v>
      </c>
      <c r="O29" s="69">
        <f t="shared" si="10"/>
        <v>3816.63</v>
      </c>
      <c r="P29" s="12"/>
      <c r="Q29" s="16"/>
      <c r="R29" s="70">
        <f t="shared" si="11"/>
        <v>3816.63</v>
      </c>
      <c r="T29" s="51"/>
      <c r="U29" s="51"/>
      <c r="V29" s="51"/>
      <c r="W29" s="51"/>
      <c r="X29" s="51"/>
      <c r="Y29" s="51"/>
      <c r="Z29" s="51"/>
      <c r="AA29" s="51"/>
      <c r="AB29" s="6"/>
      <c r="AC29" s="51"/>
      <c r="AD29" s="52"/>
      <c r="AE29" s="51"/>
      <c r="AF29" s="53"/>
      <c r="AG29" s="54"/>
      <c r="AH29" s="6"/>
    </row>
    <row r="30" spans="1:40" ht="15" x14ac:dyDescent="0.2">
      <c r="A30" s="12" t="s">
        <v>4</v>
      </c>
      <c r="B30" s="12"/>
      <c r="C30" s="12"/>
      <c r="D30" s="12"/>
      <c r="E30" s="69">
        <f t="shared" si="8"/>
        <v>0</v>
      </c>
      <c r="F30" s="12"/>
      <c r="G30" s="16"/>
      <c r="H30" s="70">
        <f t="shared" si="9"/>
        <v>0</v>
      </c>
      <c r="I30" s="51"/>
      <c r="J30" s="53"/>
      <c r="K30" s="12" t="s">
        <v>4</v>
      </c>
      <c r="L30" s="12"/>
      <c r="M30" s="12"/>
      <c r="N30" s="12">
        <v>3063.47</v>
      </c>
      <c r="O30" s="69">
        <f t="shared" si="10"/>
        <v>3063.47</v>
      </c>
      <c r="P30" s="12"/>
      <c r="Q30" s="16"/>
      <c r="R30" s="70">
        <f t="shared" si="11"/>
        <v>3063.47</v>
      </c>
      <c r="T30" s="51"/>
      <c r="U30" s="51"/>
      <c r="V30" s="51"/>
      <c r="W30" s="51"/>
      <c r="X30" s="51"/>
      <c r="Y30" s="51"/>
      <c r="Z30" s="51"/>
      <c r="AA30" s="51"/>
      <c r="AB30" s="6"/>
      <c r="AC30" s="51"/>
      <c r="AD30" s="52"/>
      <c r="AE30" s="51"/>
      <c r="AF30" s="53"/>
      <c r="AG30" s="54"/>
      <c r="AH30" s="6"/>
    </row>
    <row r="31" spans="1:40" ht="15" x14ac:dyDescent="0.2">
      <c r="A31" s="12" t="s">
        <v>5</v>
      </c>
      <c r="B31" s="12"/>
      <c r="C31" s="12"/>
      <c r="D31" s="12"/>
      <c r="E31" s="69">
        <f t="shared" si="8"/>
        <v>0</v>
      </c>
      <c r="F31" s="12"/>
      <c r="G31" s="16"/>
      <c r="H31" s="70">
        <f t="shared" si="9"/>
        <v>0</v>
      </c>
      <c r="I31" s="51"/>
      <c r="J31" s="53"/>
      <c r="K31" s="12" t="s">
        <v>5</v>
      </c>
      <c r="L31" s="12"/>
      <c r="M31" s="12"/>
      <c r="N31" s="12">
        <v>5146.09</v>
      </c>
      <c r="O31" s="69">
        <f t="shared" si="10"/>
        <v>5146.09</v>
      </c>
      <c r="P31" s="12"/>
      <c r="Q31" s="16"/>
      <c r="R31" s="70">
        <f t="shared" si="11"/>
        <v>5146.09</v>
      </c>
      <c r="T31" s="51"/>
      <c r="U31" s="51"/>
      <c r="V31" s="51"/>
      <c r="W31" s="51"/>
      <c r="X31" s="51"/>
      <c r="Y31" s="51"/>
      <c r="Z31" s="51"/>
      <c r="AA31" s="51"/>
      <c r="AB31" s="6"/>
      <c r="AC31" s="51"/>
      <c r="AD31" s="52"/>
      <c r="AE31" s="51"/>
      <c r="AF31" s="53"/>
      <c r="AG31" s="54"/>
      <c r="AH31" s="6"/>
    </row>
    <row r="32" spans="1:40" ht="15" x14ac:dyDescent="0.2">
      <c r="A32" s="12" t="s">
        <v>6</v>
      </c>
      <c r="B32" s="12"/>
      <c r="C32" s="12"/>
      <c r="D32" s="12"/>
      <c r="E32" s="69">
        <f t="shared" si="8"/>
        <v>0</v>
      </c>
      <c r="F32" s="12"/>
      <c r="G32" s="16"/>
      <c r="H32" s="70">
        <f t="shared" si="9"/>
        <v>0</v>
      </c>
      <c r="I32" s="51"/>
      <c r="J32" s="53"/>
      <c r="K32" s="12" t="s">
        <v>6</v>
      </c>
      <c r="L32" s="12"/>
      <c r="M32" s="12"/>
      <c r="N32" s="12">
        <v>9104.56</v>
      </c>
      <c r="O32" s="69">
        <f t="shared" si="10"/>
        <v>9104.56</v>
      </c>
      <c r="P32" s="12"/>
      <c r="Q32" s="16"/>
      <c r="R32" s="70">
        <f t="shared" si="11"/>
        <v>9104.56</v>
      </c>
      <c r="T32" s="51"/>
      <c r="U32" s="51"/>
      <c r="V32" s="51"/>
      <c r="W32" s="51"/>
      <c r="X32" s="51"/>
      <c r="Y32" s="51"/>
      <c r="Z32" s="51"/>
      <c r="AA32" s="51"/>
      <c r="AB32" s="6"/>
      <c r="AC32" s="51"/>
      <c r="AD32" s="52"/>
      <c r="AE32" s="51"/>
      <c r="AF32" s="53"/>
      <c r="AG32" s="54"/>
      <c r="AH32" s="6"/>
    </row>
    <row r="33" spans="1:34" ht="15" x14ac:dyDescent="0.2">
      <c r="A33" s="12" t="s">
        <v>7</v>
      </c>
      <c r="B33" s="12">
        <v>1013.15</v>
      </c>
      <c r="C33" s="12"/>
      <c r="D33" s="12"/>
      <c r="E33" s="69">
        <f t="shared" si="8"/>
        <v>1013.15</v>
      </c>
      <c r="F33" s="12"/>
      <c r="G33" s="16"/>
      <c r="H33" s="70">
        <f t="shared" si="9"/>
        <v>1013.15</v>
      </c>
      <c r="I33" s="51"/>
      <c r="J33" s="53"/>
      <c r="K33" s="12" t="s">
        <v>7</v>
      </c>
      <c r="L33" s="12"/>
      <c r="M33" s="12"/>
      <c r="N33" s="12">
        <v>8506.58</v>
      </c>
      <c r="O33" s="69">
        <f t="shared" si="10"/>
        <v>8506.58</v>
      </c>
      <c r="P33" s="12"/>
      <c r="Q33" s="16"/>
      <c r="R33" s="70">
        <f t="shared" si="11"/>
        <v>8506.58</v>
      </c>
      <c r="T33" s="51"/>
      <c r="U33" s="51"/>
      <c r="V33" s="51"/>
      <c r="W33" s="51"/>
      <c r="X33" s="51"/>
      <c r="Y33" s="51"/>
      <c r="Z33" s="51"/>
      <c r="AA33" s="51"/>
      <c r="AB33" s="6"/>
      <c r="AC33" s="51"/>
      <c r="AD33" s="52"/>
      <c r="AE33" s="51"/>
      <c r="AF33" s="53"/>
      <c r="AG33" s="54"/>
      <c r="AH33" s="6"/>
    </row>
    <row r="34" spans="1:34" ht="15" x14ac:dyDescent="0.2">
      <c r="A34" s="12" t="s">
        <v>13</v>
      </c>
      <c r="B34" s="12"/>
      <c r="C34" s="12"/>
      <c r="D34" s="12"/>
      <c r="E34" s="69">
        <f t="shared" si="8"/>
        <v>0</v>
      </c>
      <c r="F34" s="12"/>
      <c r="G34" s="16"/>
      <c r="H34" s="70">
        <f t="shared" si="9"/>
        <v>0</v>
      </c>
      <c r="I34" s="51"/>
      <c r="J34" s="53"/>
      <c r="K34" s="12" t="s">
        <v>13</v>
      </c>
      <c r="L34" s="12"/>
      <c r="M34" s="12"/>
      <c r="N34" s="12">
        <v>2403.06</v>
      </c>
      <c r="O34" s="69">
        <f t="shared" si="10"/>
        <v>2403.06</v>
      </c>
      <c r="P34" s="12"/>
      <c r="Q34" s="16"/>
      <c r="R34" s="70">
        <f t="shared" si="11"/>
        <v>2403.06</v>
      </c>
      <c r="T34" s="51"/>
      <c r="U34" s="51"/>
      <c r="V34" s="51"/>
      <c r="W34" s="51"/>
      <c r="X34" s="51"/>
      <c r="Y34" s="51"/>
      <c r="Z34" s="51"/>
      <c r="AA34" s="51"/>
      <c r="AB34" s="6"/>
      <c r="AC34" s="51"/>
      <c r="AD34" s="52"/>
      <c r="AE34" s="51"/>
      <c r="AF34" s="53"/>
      <c r="AG34" s="54"/>
      <c r="AH34" s="6"/>
    </row>
    <row r="35" spans="1:34" ht="15" x14ac:dyDescent="0.2">
      <c r="A35" s="24" t="s">
        <v>8</v>
      </c>
      <c r="B35" s="12">
        <v>533.73</v>
      </c>
      <c r="C35" s="12"/>
      <c r="D35" s="24"/>
      <c r="E35" s="69">
        <f t="shared" si="8"/>
        <v>533.73</v>
      </c>
      <c r="F35" s="12"/>
      <c r="G35" s="16"/>
      <c r="H35" s="70">
        <f t="shared" si="9"/>
        <v>533.73</v>
      </c>
      <c r="I35" s="51"/>
      <c r="J35" s="53"/>
      <c r="K35" s="24" t="s">
        <v>8</v>
      </c>
      <c r="L35" s="12">
        <v>6435.46</v>
      </c>
      <c r="M35" s="12"/>
      <c r="N35" s="24"/>
      <c r="O35" s="69">
        <f t="shared" si="10"/>
        <v>6435.46</v>
      </c>
      <c r="P35" s="12"/>
      <c r="Q35" s="16"/>
      <c r="R35" s="70">
        <f t="shared" si="11"/>
        <v>6435.46</v>
      </c>
      <c r="T35" s="55"/>
      <c r="U35" s="51"/>
      <c r="V35" s="51"/>
      <c r="W35" s="55"/>
      <c r="X35" s="51"/>
      <c r="Y35" s="51"/>
      <c r="Z35" s="51"/>
      <c r="AA35" s="51"/>
      <c r="AB35" s="6"/>
      <c r="AC35" s="51"/>
      <c r="AD35" s="52"/>
      <c r="AE35" s="51"/>
      <c r="AF35" s="53"/>
      <c r="AG35" s="54"/>
      <c r="AH35" s="6"/>
    </row>
    <row r="36" spans="1:34" ht="15" x14ac:dyDescent="0.2">
      <c r="A36" s="12" t="s">
        <v>9</v>
      </c>
      <c r="B36" s="24"/>
      <c r="C36" s="24"/>
      <c r="D36" s="24">
        <v>12640.27</v>
      </c>
      <c r="E36" s="69">
        <f t="shared" si="8"/>
        <v>12640.27</v>
      </c>
      <c r="F36" s="24"/>
      <c r="G36" s="25"/>
      <c r="H36" s="70">
        <f t="shared" si="9"/>
        <v>12640.27</v>
      </c>
      <c r="I36" s="55"/>
      <c r="J36" s="53"/>
      <c r="K36" s="12" t="s">
        <v>9</v>
      </c>
      <c r="L36" s="24"/>
      <c r="M36" s="24"/>
      <c r="N36" s="24">
        <v>5591.4</v>
      </c>
      <c r="O36" s="69">
        <f t="shared" si="10"/>
        <v>5591.4</v>
      </c>
      <c r="P36" s="24"/>
      <c r="Q36" s="25"/>
      <c r="R36" s="70">
        <f t="shared" si="11"/>
        <v>5591.4</v>
      </c>
      <c r="T36" s="51"/>
      <c r="U36" s="55"/>
      <c r="V36" s="55"/>
      <c r="W36" s="55"/>
      <c r="X36" s="51"/>
      <c r="Y36" s="55"/>
      <c r="Z36" s="55"/>
      <c r="AA36" s="51"/>
      <c r="AB36" s="6"/>
      <c r="AC36" s="55"/>
      <c r="AD36" s="56"/>
      <c r="AE36" s="55"/>
      <c r="AF36" s="53"/>
      <c r="AG36" s="54"/>
      <c r="AH36" s="6"/>
    </row>
    <row r="37" spans="1:34" ht="15" x14ac:dyDescent="0.2">
      <c r="A37" s="12" t="s">
        <v>10</v>
      </c>
      <c r="B37" s="12"/>
      <c r="C37" s="12"/>
      <c r="D37" s="12"/>
      <c r="E37" s="69">
        <f t="shared" si="8"/>
        <v>0</v>
      </c>
      <c r="F37" s="12"/>
      <c r="G37" s="12"/>
      <c r="H37" s="70">
        <f t="shared" si="9"/>
        <v>0</v>
      </c>
      <c r="I37" s="51"/>
      <c r="J37" s="53"/>
      <c r="K37" s="12" t="s">
        <v>10</v>
      </c>
      <c r="L37" s="12"/>
      <c r="M37" s="12"/>
      <c r="N37" s="12"/>
      <c r="O37" s="69">
        <f t="shared" si="10"/>
        <v>0</v>
      </c>
      <c r="P37" s="12"/>
      <c r="Q37" s="12"/>
      <c r="R37" s="70">
        <f t="shared" si="11"/>
        <v>0</v>
      </c>
      <c r="T37" s="51"/>
      <c r="U37" s="51"/>
      <c r="V37" s="51"/>
      <c r="W37" s="51"/>
      <c r="X37" s="51"/>
      <c r="Y37" s="51"/>
      <c r="Z37" s="51"/>
      <c r="AA37" s="51"/>
      <c r="AB37" s="6"/>
      <c r="AC37" s="51"/>
      <c r="AD37" s="52"/>
      <c r="AE37" s="51"/>
      <c r="AF37" s="53"/>
      <c r="AG37" s="54"/>
      <c r="AH37" s="6"/>
    </row>
    <row r="38" spans="1:34" ht="15" x14ac:dyDescent="0.2">
      <c r="A38" s="88" t="s">
        <v>58</v>
      </c>
      <c r="B38" s="12"/>
      <c r="C38" s="12"/>
      <c r="D38" s="12"/>
      <c r="E38" s="69">
        <f t="shared" si="8"/>
        <v>0</v>
      </c>
      <c r="F38" s="12"/>
      <c r="G38" s="12"/>
      <c r="H38" s="70">
        <f t="shared" si="9"/>
        <v>0</v>
      </c>
      <c r="I38" s="51"/>
      <c r="J38" s="53"/>
      <c r="K38" s="88" t="s">
        <v>58</v>
      </c>
      <c r="L38" s="12"/>
      <c r="M38" s="12"/>
      <c r="N38" s="12"/>
      <c r="O38" s="69">
        <f t="shared" si="10"/>
        <v>0</v>
      </c>
      <c r="P38" s="12"/>
      <c r="Q38" s="12"/>
      <c r="R38" s="70">
        <f t="shared" si="11"/>
        <v>0</v>
      </c>
      <c r="T38" s="89"/>
      <c r="U38" s="51"/>
      <c r="V38" s="51"/>
      <c r="W38" s="51"/>
      <c r="X38" s="51"/>
      <c r="Y38" s="51"/>
      <c r="Z38" s="51"/>
      <c r="AA38" s="51"/>
      <c r="AB38" s="6"/>
      <c r="AC38" s="51"/>
      <c r="AD38" s="52"/>
      <c r="AE38" s="51"/>
      <c r="AF38" s="53"/>
      <c r="AG38" s="54"/>
      <c r="AH38" s="6"/>
    </row>
    <row r="39" spans="1:34" ht="15" x14ac:dyDescent="0.2">
      <c r="A39" s="88" t="s">
        <v>11</v>
      </c>
      <c r="B39" s="12"/>
      <c r="C39" s="12"/>
      <c r="D39" s="12">
        <v>29372.639999999999</v>
      </c>
      <c r="E39" s="69">
        <f t="shared" si="8"/>
        <v>29372.639999999999</v>
      </c>
      <c r="F39" s="12"/>
      <c r="G39" s="13"/>
      <c r="H39" s="70">
        <f t="shared" si="9"/>
        <v>29372.639999999999</v>
      </c>
      <c r="I39" s="54"/>
      <c r="J39" s="53"/>
      <c r="K39" s="88" t="s">
        <v>11</v>
      </c>
      <c r="L39" s="12"/>
      <c r="M39" s="12"/>
      <c r="N39" s="12">
        <v>32465.1</v>
      </c>
      <c r="O39" s="69">
        <f t="shared" si="10"/>
        <v>32465.1</v>
      </c>
      <c r="P39" s="12"/>
      <c r="Q39" s="13"/>
      <c r="R39" s="70">
        <f t="shared" si="11"/>
        <v>32465.1</v>
      </c>
      <c r="T39" s="89"/>
      <c r="U39" s="51"/>
      <c r="V39" s="51"/>
      <c r="W39" s="51"/>
      <c r="X39" s="51"/>
      <c r="Y39" s="51"/>
      <c r="Z39" s="54"/>
      <c r="AA39" s="51"/>
      <c r="AB39" s="6"/>
      <c r="AC39" s="51"/>
      <c r="AD39" s="52"/>
      <c r="AE39" s="54"/>
      <c r="AF39" s="53"/>
      <c r="AG39" s="54"/>
      <c r="AH39" s="6"/>
    </row>
    <row r="40" spans="1:34" x14ac:dyDescent="0.2">
      <c r="A40" s="39" t="s">
        <v>11</v>
      </c>
      <c r="B40" s="18">
        <f>+SUM(B26:B39)</f>
        <v>1546.88</v>
      </c>
      <c r="C40" s="18">
        <f>+SUM(C26:C39)</f>
        <v>0</v>
      </c>
      <c r="D40" s="18">
        <f>+SUM(D26:D39)</f>
        <v>42012.91</v>
      </c>
      <c r="E40" s="18">
        <f>+SUM(E26:E39)</f>
        <v>43559.79</v>
      </c>
      <c r="F40" s="39"/>
      <c r="G40" s="18">
        <f>+SUM(G26:G39)</f>
        <v>0</v>
      </c>
      <c r="H40" s="60">
        <f>+SUM(H26:H39)</f>
        <v>43559.79</v>
      </c>
      <c r="I40" s="54"/>
      <c r="J40" s="54"/>
      <c r="K40" s="39" t="s">
        <v>11</v>
      </c>
      <c r="L40" s="18">
        <f>+SUM(L26:L39)</f>
        <v>6435.46</v>
      </c>
      <c r="M40" s="18">
        <f>+SUM(M26:M39)</f>
        <v>0</v>
      </c>
      <c r="N40" s="18">
        <f>+SUM(N26:N39)</f>
        <v>83828.33</v>
      </c>
      <c r="O40" s="18">
        <f>+SUM(O26:O39)</f>
        <v>90263.790000000008</v>
      </c>
      <c r="P40" s="39"/>
      <c r="Q40" s="18">
        <f>+SUM(Q26:Q39)</f>
        <v>0</v>
      </c>
      <c r="R40" s="60">
        <f>+SUM(R26:R39)</f>
        <v>90263.790000000008</v>
      </c>
      <c r="T40" s="51"/>
      <c r="U40" s="54"/>
      <c r="V40" s="54"/>
      <c r="W40" s="54"/>
      <c r="X40" s="54"/>
      <c r="Y40" s="51"/>
      <c r="Z40" s="54"/>
      <c r="AA40" s="54"/>
      <c r="AB40" s="6"/>
      <c r="AC40" s="54"/>
      <c r="AD40" s="51"/>
      <c r="AE40" s="54"/>
      <c r="AF40" s="54"/>
      <c r="AG40" s="54"/>
      <c r="AH40" s="6"/>
    </row>
    <row r="41" spans="1:34" x14ac:dyDescent="0.2">
      <c r="A41" t="s">
        <v>12</v>
      </c>
      <c r="I41" s="6"/>
      <c r="J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2"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2">
      <c r="AC43" s="6"/>
      <c r="AD43" s="6"/>
      <c r="AE43" s="6"/>
      <c r="AF43" s="6"/>
      <c r="AG43" s="6"/>
      <c r="AH43" s="6"/>
    </row>
  </sheetData>
  <mergeCells count="9">
    <mergeCell ref="A24:G24"/>
    <mergeCell ref="K24:Q24"/>
    <mergeCell ref="T24:Z24"/>
    <mergeCell ref="AJ1:AM1"/>
    <mergeCell ref="B2:AN2"/>
    <mergeCell ref="B3:R3"/>
    <mergeCell ref="S3:AB3"/>
    <mergeCell ref="AC3:AJ3"/>
    <mergeCell ref="AM3:AM4"/>
  </mergeCells>
  <conditionalFormatting sqref="AH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2016-06-30.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Jurga</cp:lastModifiedBy>
  <cp:lastPrinted>2016-08-10T09:14:30Z</cp:lastPrinted>
  <dcterms:created xsi:type="dcterms:W3CDTF">2012-11-28T12:52:34Z</dcterms:created>
  <dcterms:modified xsi:type="dcterms:W3CDTF">2016-08-10T13:21:55Z</dcterms:modified>
</cp:coreProperties>
</file>