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L338" s="1"/>
  <c r="K339"/>
  <c r="J339"/>
  <c r="I339"/>
  <c r="K338"/>
  <c r="J338"/>
  <c r="I338"/>
  <c r="L336"/>
  <c r="K336"/>
  <c r="J336"/>
  <c r="I336"/>
  <c r="L335"/>
  <c r="K335"/>
  <c r="J335"/>
  <c r="I335"/>
  <c r="L332"/>
  <c r="L331" s="1"/>
  <c r="K332"/>
  <c r="J332"/>
  <c r="I332"/>
  <c r="K331"/>
  <c r="J331"/>
  <c r="I331"/>
  <c r="L328"/>
  <c r="L326" s="1"/>
  <c r="K328"/>
  <c r="J328"/>
  <c r="I328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L288" s="1"/>
  <c r="K290"/>
  <c r="J290"/>
  <c r="I290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K251"/>
  <c r="J251"/>
  <c r="I251"/>
  <c r="L250"/>
  <c r="K250"/>
  <c r="J250"/>
  <c r="I250"/>
  <c r="L248"/>
  <c r="L247" s="1"/>
  <c r="K248"/>
  <c r="J248"/>
  <c r="I248"/>
  <c r="K247"/>
  <c r="J247"/>
  <c r="I247"/>
  <c r="L243"/>
  <c r="L242" s="1"/>
  <c r="K243"/>
  <c r="J243"/>
  <c r="I243"/>
  <c r="K242"/>
  <c r="J242"/>
  <c r="I242"/>
  <c r="L239"/>
  <c r="K239"/>
  <c r="J239"/>
  <c r="I239"/>
  <c r="L238"/>
  <c r="K238"/>
  <c r="J238"/>
  <c r="I238"/>
  <c r="L235"/>
  <c r="L234" s="1"/>
  <c r="K235"/>
  <c r="J235"/>
  <c r="I235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K222"/>
  <c r="J222"/>
  <c r="I222"/>
  <c r="L221"/>
  <c r="L220" s="1"/>
  <c r="K221"/>
  <c r="J221"/>
  <c r="I221"/>
  <c r="K220"/>
  <c r="J220"/>
  <c r="I220"/>
  <c r="L218"/>
  <c r="K218"/>
  <c r="J218"/>
  <c r="I218"/>
  <c r="L217"/>
  <c r="L216" s="1"/>
  <c r="K217"/>
  <c r="J217"/>
  <c r="I217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L197" s="1"/>
  <c r="L196" s="1"/>
  <c r="K198"/>
  <c r="J198"/>
  <c r="I198"/>
  <c r="K197"/>
  <c r="J197"/>
  <c r="I197"/>
  <c r="K196"/>
  <c r="J196"/>
  <c r="I196"/>
  <c r="L194"/>
  <c r="K194"/>
  <c r="J194"/>
  <c r="I194"/>
  <c r="L193"/>
  <c r="K193"/>
  <c r="J193"/>
  <c r="I193"/>
  <c r="L189"/>
  <c r="L188" s="1"/>
  <c r="K189"/>
  <c r="J189"/>
  <c r="I189"/>
  <c r="K188"/>
  <c r="J188"/>
  <c r="I188"/>
  <c r="L184"/>
  <c r="L183" s="1"/>
  <c r="K184"/>
  <c r="J184"/>
  <c r="I184"/>
  <c r="K183"/>
  <c r="J183"/>
  <c r="I183"/>
  <c r="L179"/>
  <c r="L178" s="1"/>
  <c r="K179"/>
  <c r="J179"/>
  <c r="I179"/>
  <c r="K178"/>
  <c r="J178"/>
  <c r="I178"/>
  <c r="L176"/>
  <c r="K176"/>
  <c r="J176"/>
  <c r="I176"/>
  <c r="L175"/>
  <c r="K175"/>
  <c r="J175"/>
  <c r="I175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K162"/>
  <c r="J162"/>
  <c r="I162"/>
  <c r="L161"/>
  <c r="L160" s="1"/>
  <c r="K161"/>
  <c r="J161"/>
  <c r="I161"/>
  <c r="K160"/>
  <c r="J160"/>
  <c r="I160"/>
  <c r="L158"/>
  <c r="L157" s="1"/>
  <c r="L156" s="1"/>
  <c r="L155" s="1"/>
  <c r="K158"/>
  <c r="J158"/>
  <c r="I158"/>
  <c r="K157"/>
  <c r="J157"/>
  <c r="I157"/>
  <c r="K156"/>
  <c r="J156"/>
  <c r="I156"/>
  <c r="K155"/>
  <c r="J155"/>
  <c r="I155"/>
  <c r="L153"/>
  <c r="L152" s="1"/>
  <c r="K153"/>
  <c r="J153"/>
  <c r="I153"/>
  <c r="K152"/>
  <c r="J152"/>
  <c r="I152"/>
  <c r="L149"/>
  <c r="K149"/>
  <c r="J149"/>
  <c r="I149"/>
  <c r="L148"/>
  <c r="L147" s="1"/>
  <c r="L146" s="1"/>
  <c r="K148"/>
  <c r="J148"/>
  <c r="I148"/>
  <c r="K147"/>
  <c r="J147"/>
  <c r="I147"/>
  <c r="K146"/>
  <c r="J146"/>
  <c r="I146"/>
  <c r="L143"/>
  <c r="L142" s="1"/>
  <c r="L141" s="1"/>
  <c r="K143"/>
  <c r="J143"/>
  <c r="I143"/>
  <c r="K142"/>
  <c r="J142"/>
  <c r="I142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L131" s="1"/>
  <c r="L130" s="1"/>
  <c r="K132"/>
  <c r="J132"/>
  <c r="I132"/>
  <c r="K131"/>
  <c r="J131"/>
  <c r="I131"/>
  <c r="K130"/>
  <c r="J130"/>
  <c r="I130"/>
  <c r="L127"/>
  <c r="L126" s="1"/>
  <c r="L125" s="1"/>
  <c r="K127"/>
  <c r="J127"/>
  <c r="I127"/>
  <c r="K126"/>
  <c r="J126"/>
  <c r="I126"/>
  <c r="K125"/>
  <c r="J125"/>
  <c r="I125"/>
  <c r="L123"/>
  <c r="K123"/>
  <c r="J123"/>
  <c r="I123"/>
  <c r="L122"/>
  <c r="L121" s="1"/>
  <c r="K122"/>
  <c r="J122"/>
  <c r="I122"/>
  <c r="K121"/>
  <c r="J121"/>
  <c r="I121"/>
  <c r="L119"/>
  <c r="K119"/>
  <c r="J119"/>
  <c r="I119"/>
  <c r="L118"/>
  <c r="L117" s="1"/>
  <c r="K118"/>
  <c r="J118"/>
  <c r="I118"/>
  <c r="K117"/>
  <c r="J117"/>
  <c r="I117"/>
  <c r="L115"/>
  <c r="L114" s="1"/>
  <c r="L113" s="1"/>
  <c r="K115"/>
  <c r="J115"/>
  <c r="I115"/>
  <c r="K114"/>
  <c r="J114"/>
  <c r="I114"/>
  <c r="K113"/>
  <c r="J113"/>
  <c r="I113"/>
  <c r="L110"/>
  <c r="L109" s="1"/>
  <c r="L108" s="1"/>
  <c r="L107" s="1"/>
  <c r="K110"/>
  <c r="J110"/>
  <c r="I110"/>
  <c r="K109"/>
  <c r="J109"/>
  <c r="I109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L98" s="1"/>
  <c r="L97" s="1"/>
  <c r="K99"/>
  <c r="J99"/>
  <c r="I99"/>
  <c r="K98"/>
  <c r="J98"/>
  <c r="I98"/>
  <c r="K97"/>
  <c r="J97"/>
  <c r="I97"/>
  <c r="L94"/>
  <c r="L93" s="1"/>
  <c r="L92" s="1"/>
  <c r="L91" s="1"/>
  <c r="K94"/>
  <c r="J94"/>
  <c r="I94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J81"/>
  <c r="I81"/>
  <c r="K80"/>
  <c r="J80"/>
  <c r="I80"/>
  <c r="K79"/>
  <c r="J79"/>
  <c r="I79"/>
  <c r="L75"/>
  <c r="K75"/>
  <c r="J75"/>
  <c r="I75"/>
  <c r="L74"/>
  <c r="K74"/>
  <c r="J74"/>
  <c r="I74"/>
  <c r="L70"/>
  <c r="L69" s="1"/>
  <c r="K70"/>
  <c r="J70"/>
  <c r="I70"/>
  <c r="K69"/>
  <c r="J69"/>
  <c r="I69"/>
  <c r="L65"/>
  <c r="L64" s="1"/>
  <c r="L63" s="1"/>
  <c r="L62" s="1"/>
  <c r="K65"/>
  <c r="J65"/>
  <c r="I65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L32" s="1"/>
  <c r="L31" s="1"/>
  <c r="L30" s="1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L341" s="1"/>
  <c r="K342"/>
  <c r="J342"/>
  <c r="I342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L331" s="1"/>
  <c r="K332"/>
  <c r="J332"/>
  <c r="I332"/>
  <c r="K331"/>
  <c r="J331"/>
  <c r="I331"/>
  <c r="L327"/>
  <c r="K327"/>
  <c r="J327"/>
  <c r="I327"/>
  <c r="L326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K313"/>
  <c r="J313"/>
  <c r="I313"/>
  <c r="L312"/>
  <c r="K312"/>
  <c r="J312"/>
  <c r="I312"/>
  <c r="L310"/>
  <c r="L309" s="1"/>
  <c r="K310"/>
  <c r="J310"/>
  <c r="I310"/>
  <c r="K309"/>
  <c r="J309"/>
  <c r="I309"/>
  <c r="L307"/>
  <c r="L306" s="1"/>
  <c r="K307"/>
  <c r="J307"/>
  <c r="I307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K290"/>
  <c r="J290"/>
  <c r="I290"/>
  <c r="K289"/>
  <c r="J289"/>
  <c r="I289"/>
  <c r="K287"/>
  <c r="J287"/>
  <c r="I287"/>
  <c r="K286"/>
  <c r="J286"/>
  <c r="I286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L258" s="1"/>
  <c r="K259"/>
  <c r="J259"/>
  <c r="I259"/>
  <c r="K258"/>
  <c r="J258"/>
  <c r="I258"/>
  <c r="K257"/>
  <c r="J257"/>
  <c r="I257"/>
  <c r="L254"/>
  <c r="K254"/>
  <c r="J254"/>
  <c r="I254"/>
  <c r="L253"/>
  <c r="K253"/>
  <c r="J253"/>
  <c r="I253"/>
  <c r="L251"/>
  <c r="L250" s="1"/>
  <c r="K251"/>
  <c r="J251"/>
  <c r="I251"/>
  <c r="K250"/>
  <c r="J250"/>
  <c r="I250"/>
  <c r="L248"/>
  <c r="L246" s="1"/>
  <c r="K248"/>
  <c r="J248"/>
  <c r="I248"/>
  <c r="K246"/>
  <c r="J246"/>
  <c r="I246"/>
  <c r="L243"/>
  <c r="K243"/>
  <c r="J243"/>
  <c r="I243"/>
  <c r="L242"/>
  <c r="K242"/>
  <c r="J242"/>
  <c r="I242"/>
  <c r="L239"/>
  <c r="L238" s="1"/>
  <c r="K239"/>
  <c r="J239"/>
  <c r="I239"/>
  <c r="K238"/>
  <c r="J238"/>
  <c r="I238"/>
  <c r="L235"/>
  <c r="L234" s="1"/>
  <c r="K235"/>
  <c r="J235"/>
  <c r="I235"/>
  <c r="K234"/>
  <c r="J234"/>
  <c r="I234"/>
  <c r="L229"/>
  <c r="K229"/>
  <c r="J229"/>
  <c r="I229"/>
  <c r="L228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J206"/>
  <c r="I206"/>
  <c r="K205"/>
  <c r="J205"/>
  <c r="I205"/>
  <c r="L199"/>
  <c r="L198" s="1"/>
  <c r="L197" s="1"/>
  <c r="K199"/>
  <c r="J199"/>
  <c r="I199"/>
  <c r="K198"/>
  <c r="J198"/>
  <c r="I198"/>
  <c r="K197"/>
  <c r="J197"/>
  <c r="I197"/>
  <c r="L195"/>
  <c r="K195"/>
  <c r="J195"/>
  <c r="I195"/>
  <c r="L194"/>
  <c r="K194"/>
  <c r="J194"/>
  <c r="I194"/>
  <c r="L190"/>
  <c r="L189" s="1"/>
  <c r="K190"/>
  <c r="J190"/>
  <c r="I190"/>
  <c r="K189"/>
  <c r="J189"/>
  <c r="I189"/>
  <c r="L186"/>
  <c r="L185" s="1"/>
  <c r="K186"/>
  <c r="J186"/>
  <c r="I186"/>
  <c r="K185"/>
  <c r="J185"/>
  <c r="I185"/>
  <c r="L181"/>
  <c r="K181"/>
  <c r="J181"/>
  <c r="I181"/>
  <c r="L180"/>
  <c r="K180"/>
  <c r="J180"/>
  <c r="I180"/>
  <c r="L178"/>
  <c r="L177" s="1"/>
  <c r="K178"/>
  <c r="J178"/>
  <c r="I178"/>
  <c r="K177"/>
  <c r="J177"/>
  <c r="I177"/>
  <c r="K176"/>
  <c r="J176"/>
  <c r="I176"/>
  <c r="K175"/>
  <c r="J175"/>
  <c r="I175"/>
  <c r="K174"/>
  <c r="J174"/>
  <c r="I174"/>
  <c r="L169"/>
  <c r="L168" s="1"/>
  <c r="K169"/>
  <c r="J169"/>
  <c r="I169"/>
  <c r="K168"/>
  <c r="J168"/>
  <c r="I168"/>
  <c r="L164"/>
  <c r="L163" s="1"/>
  <c r="K164"/>
  <c r="J164"/>
  <c r="I164"/>
  <c r="K163"/>
  <c r="J163"/>
  <c r="I163"/>
  <c r="K162"/>
  <c r="J162"/>
  <c r="I162"/>
  <c r="L160"/>
  <c r="L159" s="1"/>
  <c r="L158" s="1"/>
  <c r="K160"/>
  <c r="J160"/>
  <c r="I160"/>
  <c r="K159"/>
  <c r="J159"/>
  <c r="I159"/>
  <c r="K158"/>
  <c r="J158"/>
  <c r="I158"/>
  <c r="K157"/>
  <c r="J157"/>
  <c r="I157"/>
  <c r="L155"/>
  <c r="L154" s="1"/>
  <c r="K155"/>
  <c r="J155"/>
  <c r="I155"/>
  <c r="K154"/>
  <c r="J154"/>
  <c r="I154"/>
  <c r="L151"/>
  <c r="L150" s="1"/>
  <c r="L149" s="1"/>
  <c r="L148" s="1"/>
  <c r="K151"/>
  <c r="J151"/>
  <c r="I151"/>
  <c r="K150"/>
  <c r="J150"/>
  <c r="I150"/>
  <c r="K149"/>
  <c r="J149"/>
  <c r="I149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L138" s="1"/>
  <c r="K139"/>
  <c r="J139"/>
  <c r="I139"/>
  <c r="K138"/>
  <c r="J138"/>
  <c r="I138"/>
  <c r="L135"/>
  <c r="K135"/>
  <c r="J135"/>
  <c r="I135"/>
  <c r="L134"/>
  <c r="K134"/>
  <c r="J134"/>
  <c r="I134"/>
  <c r="L133"/>
  <c r="L132" s="1"/>
  <c r="K133"/>
  <c r="J133"/>
  <c r="I133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L109" s="1"/>
  <c r="K110"/>
  <c r="J110"/>
  <c r="I110"/>
  <c r="K109"/>
  <c r="J109"/>
  <c r="I109"/>
  <c r="L106"/>
  <c r="K106"/>
  <c r="J106"/>
  <c r="I106"/>
  <c r="L105"/>
  <c r="L104" s="1"/>
  <c r="K105"/>
  <c r="J105"/>
  <c r="I105"/>
  <c r="K104"/>
  <c r="J104"/>
  <c r="I104"/>
  <c r="L101"/>
  <c r="K101"/>
  <c r="J101"/>
  <c r="I101"/>
  <c r="L100"/>
  <c r="L99" s="1"/>
  <c r="K100"/>
  <c r="J100"/>
  <c r="I100"/>
  <c r="K99"/>
  <c r="J99"/>
  <c r="I99"/>
  <c r="L96"/>
  <c r="K96"/>
  <c r="J96"/>
  <c r="I96"/>
  <c r="L95"/>
  <c r="K95"/>
  <c r="J95"/>
  <c r="I95"/>
  <c r="L94"/>
  <c r="L93" s="1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K83"/>
  <c r="J83"/>
  <c r="I83"/>
  <c r="L82"/>
  <c r="L81" s="1"/>
  <c r="K82"/>
  <c r="J82"/>
  <c r="I82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L66" s="1"/>
  <c r="L65" s="1"/>
  <c r="K67"/>
  <c r="J67"/>
  <c r="I67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K38"/>
  <c r="J38"/>
  <c r="I38"/>
  <c r="K37"/>
  <c r="J37"/>
  <c r="I37"/>
  <c r="L34"/>
  <c r="K34"/>
  <c r="J34"/>
  <c r="I34"/>
  <c r="L33"/>
  <c r="L32" s="1"/>
  <c r="L31" s="1"/>
  <c r="K33"/>
  <c r="J33"/>
  <c r="I33"/>
  <c r="K32"/>
  <c r="J32"/>
  <c r="I32"/>
  <c r="K31"/>
  <c r="J31"/>
  <c r="I31"/>
  <c r="K30"/>
  <c r="K344" s="1"/>
  <c r="J30"/>
  <c r="J344" s="1"/>
  <c r="I30"/>
  <c r="I344" s="1"/>
  <c r="L257" l="1"/>
  <c r="L174" i="2"/>
  <c r="L173" s="1"/>
  <c r="L257"/>
  <c r="L316"/>
  <c r="L287" s="1"/>
  <c r="L162" i="1"/>
  <c r="L157" s="1"/>
  <c r="L316"/>
  <c r="L64"/>
  <c r="L30" s="1"/>
  <c r="L344" s="1"/>
  <c r="L176"/>
  <c r="L175" s="1"/>
  <c r="L174" s="1"/>
  <c r="L227"/>
  <c r="L226" s="1"/>
  <c r="L287"/>
  <c r="L286" s="1"/>
  <c r="L227" i="2"/>
  <c r="L226" l="1"/>
  <c r="L172" s="1"/>
  <c r="L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<sst xmlns="http://schemas.openxmlformats.org/spreadsheetml/2006/main" count="711" uniqueCount="208">
  <si>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</si>
  <si>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</si>
  <si>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</si>
  <si>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</si>
  <si>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</si>
  <si>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</si>
  <si>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</si>
  <si>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</si>
  <si>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</si>
  <si>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</si>
  <si>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</si>
  <si>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</si>
  <si>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</si>
  <si>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</si>
  <si>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</si>
  <si>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</si>
  <si>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</si>
  <si>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</si>
  <si>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</si>
  <si>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</si>
  <si>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</si>
  <si>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</si>
  <si>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</si>
  <si>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</si>
  <si>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</si>
  <si>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</si>
  <si>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</si>
  <si>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</si>
  <si>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</si>
  <si>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</si>
  <si>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</si>
  <si>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</si>
  <si>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</si>
  <si>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</si>
  <si>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</si>
  <si>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</si>
  <si>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</si>
  <si>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</si>
  <si>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</si>
  <si>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</si>
  <si>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</si>
  <si>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</si>
  <si>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</si>
  <si>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</si>
  <si>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</si>
  <si>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</si>
  <si>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</si>
  <si>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</si>
  <si>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</si>
  <si>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</si>
  <si>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</si>
  <si>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</si>
  <si>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</si>
  <si>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</si>
  <si>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</si>
  <si>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</si>
  <si>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</si>
  <si>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</si>
  <si>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</si>
  <si>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</si>
  <si>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</si>
  <si>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</si>
  <si>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</si>
  <si>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</si>
  <si>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</si>
  <si>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</si>
  <si>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</si>
  <si>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</si>
  <si>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</si>
  <si>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</si>
  <si>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</si>
  <si>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</si>
  <si>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</si>
  <si>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</si>
  <si>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</si>
  <si>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</si>
  <si>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</si>
  <si>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</si>
  <si>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</si>
  <si>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</si>
  <si>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</si>
  <si>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</si>
  <si>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</si>
  <si>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</si>
  <si>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</si>
  <si>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</si>
  <si>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</si>
  <si>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</si>
  <si>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</si>
  <si>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</si>
  <si>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</si>
  <si>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</si>
  <si>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</si>
  <si>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</si>
  <si>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</si>
  <si>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</si>
  <si>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</si>
  <si>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</si>
  <si>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</si>
  <si>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</si>
  <si>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</si>
  <si>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</si>
  <si>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</si>
  <si>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</si>
  <si>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</si>
  <si>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</si>
  <si>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</si>
  <si>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</si>
  <si>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</si>
  <si>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</si>
  <si>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</si>
  <si>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</si>
  <si>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</si>
  <si>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</si>
  <si>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</si>
  <si>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</si>
  <si>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</si>
  <si>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</si>
  <si>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</si>
  <si>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</si>
  <si>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</si>
  <si>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</si>
  <si>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</si>
  <si>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</si>
  <si>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</si>
  <si>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</si>
  <si>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</si>
  <si>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</si>
  <si>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</si>
  <si>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</si>
  <si>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</si>
  <si>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</si>
  <si>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</si>
  <si>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</si>
  <si>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</si>
  <si>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</si>
  <si>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</si>
  <si>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</si>
  <si>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</si>
  <si>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</si>
  <si>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</si>
  <si>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</si>
  <si>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</si>
  <si>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</si>
  <si>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</si>
  <si>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</si>
  <si>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</si>
  <si>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</si>
  <si>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</si>
  <si>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</si>
  <si>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</si>
  <si>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</si>
  <si>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</si>
  <si>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</si>
  <si>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</si>
  <si>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</si>
  <si>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</si>
  <si>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</si>
  <si>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</si>
  <si>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</si>
  <si>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</si>
  <si>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</si>
  <si>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</si>
  <si>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</si>
  <si>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</si>
  <si>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</si>
  <si>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</si>
  <si>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</si>
  <si>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</si>
  <si>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</si>
  <si>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</si>
  <si>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</si>
  <si>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</si>
  <si>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</si>
  <si>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</si>
  <si>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</si>
  <si>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</si>
  <si>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</si>
  <si>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</si>
  <si>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</si>
  <si>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</si>
  <si>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</si>
  <si>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</si>
  <si>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</si>
  <si>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</si>
  <si>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</si>
  <si>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</si>
  <si>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GRUODŽIO MĖN. 31 D.</t>
  </si>
  <si>
    <t>4 ketvirtis</t>
  </si>
  <si>
    <t>Savivaldybės funkcijų įgyvendinimo ir valdymo programa</t>
  </si>
  <si>
    <t>Komunalinio ūkio plėtra</t>
  </si>
  <si>
    <t>188617792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</si>
  <si>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</si>
  <si>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</si>
  <si>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</si>
  <si>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</si>
  <si>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</si>
  <si>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</si>
  <si>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</si>
  <si>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</si>
  <si>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</si>
  <si>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</si>
  <si>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</si>
  <si>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</si>
  <si>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</si>
  <si>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</si>
  <si>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</si>
  <si>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2018.01.15   Nr. SFD-27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</si>
</sst>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6" zoomScaleSheetLayoutView="120" workbookViewId="0">
      <selection activeCell="K25" sqref="K25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47200</v>
      </c>
      <c r="J30" s="93">
        <f>SUM(J31+J41+J62+J83+J91+J107+J130+J146+J155)</f>
        <v>47200</v>
      </c>
      <c r="K30" s="94">
        <f>SUM(K31+K41+K62+K83+K91+K107+K130+K146+K155)</f>
        <v>44014.79</v>
      </c>
      <c r="L30" s="93">
        <f>SUM(L31+L41+L62+L83+L91+L107+L130+L146+L155)</f>
        <v>44014.79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37500</v>
      </c>
      <c r="J31" s="93">
        <f>SUM(J32+J37)</f>
        <v>37500</v>
      </c>
      <c r="K31" s="102">
        <f>SUM(K32+K37)</f>
        <v>36251.57</v>
      </c>
      <c r="L31" s="103">
        <f>SUM(L32+L37)</f>
        <v>36251.57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28700</v>
      </c>
      <c r="J32" s="109">
        <f t="shared" si="0"/>
        <v>28700</v>
      </c>
      <c r="K32" s="110">
        <f t="shared" si="0"/>
        <v>27830.84</v>
      </c>
      <c r="L32" s="109">
        <f t="shared" si="0"/>
        <v>27830.84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28700</v>
      </c>
      <c r="J33" s="109">
        <f t="shared" si="0"/>
        <v>28700</v>
      </c>
      <c r="K33" s="110">
        <f t="shared" si="0"/>
        <v>27830.84</v>
      </c>
      <c r="L33" s="109">
        <f t="shared" si="0"/>
        <v>27830.84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28700</v>
      </c>
      <c r="J34" s="109">
        <f>SUM(J35:J36)</f>
        <v>28700</v>
      </c>
      <c r="K34" s="110">
        <f>SUM(K35:K36)</f>
        <v>27830.84</v>
      </c>
      <c r="L34" s="109">
        <f>SUM(L35:L36)</f>
        <v>27830.84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28700</v>
      </c>
      <c r="J35" s="113">
        <v>28700</v>
      </c>
      <c r="K35" s="113">
        <v>27830.84</v>
      </c>
      <c r="L35" s="113">
        <v>27830.84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8800</v>
      </c>
      <c r="J37" s="109">
        <f t="shared" si="1"/>
        <v>8800</v>
      </c>
      <c r="K37" s="110">
        <f t="shared" si="1"/>
        <v>8420.73</v>
      </c>
      <c r="L37" s="109">
        <f t="shared" si="1"/>
        <v>8420.73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8800</v>
      </c>
      <c r="J38" s="109">
        <f t="shared" si="1"/>
        <v>8800</v>
      </c>
      <c r="K38" s="109">
        <f t="shared" si="1"/>
        <v>8420.73</v>
      </c>
      <c r="L38" s="109">
        <f t="shared" si="1"/>
        <v>8420.73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8800</v>
      </c>
      <c r="J39" s="109">
        <f t="shared" si="1"/>
        <v>8800</v>
      </c>
      <c r="K39" s="109">
        <f t="shared" si="1"/>
        <v>8420.73</v>
      </c>
      <c r="L39" s="109">
        <f t="shared" si="1"/>
        <v>8420.73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8800</v>
      </c>
      <c r="J40" s="113">
        <v>8800</v>
      </c>
      <c r="K40" s="113">
        <v>8420.73</v>
      </c>
      <c r="L40" s="113">
        <v>8420.73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9700</v>
      </c>
      <c r="J41" s="118">
        <f t="shared" si="2"/>
        <v>9700</v>
      </c>
      <c r="K41" s="117">
        <f t="shared" si="2"/>
        <v>7763.2199999999993</v>
      </c>
      <c r="L41" s="117">
        <f t="shared" si="2"/>
        <v>7763.2199999999993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9700</v>
      </c>
      <c r="J42" s="110">
        <f t="shared" si="2"/>
        <v>9700</v>
      </c>
      <c r="K42" s="109">
        <f t="shared" si="2"/>
        <v>7763.2199999999993</v>
      </c>
      <c r="L42" s="110">
        <f t="shared" si="2"/>
        <v>7763.2199999999993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9700</v>
      </c>
      <c r="J43" s="110">
        <f t="shared" si="2"/>
        <v>9700</v>
      </c>
      <c r="K43" s="119">
        <f t="shared" si="2"/>
        <v>7763.2199999999993</v>
      </c>
      <c r="L43" s="119">
        <f t="shared" si="2"/>
        <v>7763.2199999999993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9700</v>
      </c>
      <c r="J44" s="127">
        <f>SUM(J45:J61)-J53</f>
        <v>9700</v>
      </c>
      <c r="K44" s="127">
        <f>SUM(K45:K61)-K53</f>
        <v>7763.2199999999993</v>
      </c>
      <c r="L44" s="128">
        <f>SUM(L45:L61)-L53</f>
        <v>7763.2199999999993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4000</v>
      </c>
      <c r="J48" s="113">
        <v>4000</v>
      </c>
      <c r="K48" s="113">
        <v>3617.07</v>
      </c>
      <c r="L48" s="113">
        <v>3617.07</v>
      </c>
    </row>
    <row r="49" spans="1:12" ht="18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200</v>
      </c>
      <c r="J49" s="113">
        <v>200</v>
      </c>
      <c r="K49" s="113">
        <v>192.28</v>
      </c>
      <c r="L49" s="113">
        <v>192.28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3500</v>
      </c>
      <c r="J51" s="113">
        <v>3500</v>
      </c>
      <c r="K51" s="113">
        <v>3013.81</v>
      </c>
      <c r="L51" s="113">
        <v>3013.81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700</v>
      </c>
      <c r="J60" s="113">
        <v>700</v>
      </c>
      <c r="K60" s="113">
        <v>506.04</v>
      </c>
      <c r="L60" s="113">
        <v>506.04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1300</v>
      </c>
      <c r="J61" s="113">
        <v>1300</v>
      </c>
      <c r="K61" s="113">
        <v>434.02</v>
      </c>
      <c r="L61" s="113">
        <v>434.02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2500</v>
      </c>
      <c r="J172" s="204">
        <f>SUM(J173+J226+J287)</f>
        <v>2500</v>
      </c>
      <c r="K172" s="94">
        <f>SUM(K173+K226+K287)</f>
        <v>2340</v>
      </c>
      <c r="L172" s="93">
        <f>SUM(L173+L226+L287)</f>
        <v>2340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2500</v>
      </c>
      <c r="J173" s="147">
        <f>SUM(J174+J196+J204+J216+J220)</f>
        <v>2500</v>
      </c>
      <c r="K173" s="147">
        <f>SUM(K174+K196+K204+K216+K220)</f>
        <v>2340</v>
      </c>
      <c r="L173" s="147">
        <f>SUM(L174+L196+L204+L216+L220)</f>
        <v>2340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1500</v>
      </c>
      <c r="J174" s="150">
        <f>SUM(J175+J178+J183+J188+J193)</f>
        <v>1500</v>
      </c>
      <c r="K174" s="110">
        <f>SUM(K175+K178+K183+K188+K193)</f>
        <v>1410</v>
      </c>
      <c r="L174" s="109">
        <f>SUM(L175+L178+L183+L188+L193)</f>
        <v>1410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1500</v>
      </c>
      <c r="J183" s="150">
        <f>J184</f>
        <v>1500</v>
      </c>
      <c r="K183" s="110">
        <f>K184</f>
        <v>1410</v>
      </c>
      <c r="L183" s="109">
        <f>L184</f>
        <v>1410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1500</v>
      </c>
      <c r="J184" s="109">
        <f>SUM(J185:J187)</f>
        <v>1500</v>
      </c>
      <c r="K184" s="109">
        <f>SUM(K185:K187)</f>
        <v>1410</v>
      </c>
      <c r="L184" s="109">
        <f>SUM(L185:L187)</f>
        <v>1410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1500</v>
      </c>
      <c r="J186" s="114">
        <v>1500</v>
      </c>
      <c r="K186" s="114">
        <v>1410</v>
      </c>
      <c r="L186" s="114">
        <v>1410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1000</v>
      </c>
      <c r="J196" s="155">
        <f t="shared" si="20"/>
        <v>1000</v>
      </c>
      <c r="K196" s="156">
        <f t="shared" si="20"/>
        <v>930</v>
      </c>
      <c r="L196" s="119">
        <f t="shared" si="20"/>
        <v>930</v>
      </c>
    </row>
    <row r="197" spans="1:12" ht="15.75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1000</v>
      </c>
      <c r="J197" s="150">
        <f t="shared" si="20"/>
        <v>1000</v>
      </c>
      <c r="K197" s="110">
        <f t="shared" si="20"/>
        <v>930</v>
      </c>
      <c r="L197" s="109">
        <f t="shared" si="20"/>
        <v>930</v>
      </c>
    </row>
    <row r="198" spans="1:12" ht="16.5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1000</v>
      </c>
      <c r="J198" s="148">
        <f>SUM(J199:J203)</f>
        <v>1000</v>
      </c>
      <c r="K198" s="149">
        <f>SUM(K199:K203)</f>
        <v>930</v>
      </c>
      <c r="L198" s="147">
        <f>SUM(L199:L203)</f>
        <v>930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1000</v>
      </c>
      <c r="J203" s="114">
        <v>1000</v>
      </c>
      <c r="K203" s="114">
        <v>930</v>
      </c>
      <c r="L203" s="178">
        <v>930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49700</v>
      </c>
      <c r="J344" s="226">
        <f>SUM(J30+J172)</f>
        <v>49700</v>
      </c>
      <c r="K344" s="226">
        <f>SUM(K30+K172)</f>
        <v>46354.79</v>
      </c>
      <c r="L344" s="227">
        <f>SUM(L30+L172)</f>
        <v>46354.79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2018-01-15T14:10:54Z</cp:lastPrinted>
  <dcterms:created xsi:type="dcterms:W3CDTF">2015-02-02T19:24:02Z</dcterms:created>
  <dcterms:modified xsi:type="dcterms:W3CDTF">2018-01-15T14:11:30Z</dcterms:modified>
</cp:coreProperties>
</file>