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8"/>
  <c r="J288"/>
  <c r="I288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K217"/>
  <c r="J217"/>
  <c r="I217"/>
  <c r="L216"/>
  <c r="K216"/>
  <c r="J216"/>
  <c r="I216"/>
  <c r="L210"/>
  <c r="L209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K198"/>
  <c r="J198"/>
  <c r="I198"/>
  <c r="L197"/>
  <c r="L196" s="1"/>
  <c r="K197"/>
  <c r="J197"/>
  <c r="I197"/>
  <c r="K196"/>
  <c r="J196"/>
  <c r="I196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L183" s="1"/>
  <c r="K184"/>
  <c r="J184"/>
  <c r="I184"/>
  <c r="K183"/>
  <c r="J183"/>
  <c r="I183"/>
  <c r="L179"/>
  <c r="L178" s="1"/>
  <c r="K179"/>
  <c r="J179"/>
  <c r="I179"/>
  <c r="K178"/>
  <c r="J178"/>
  <c r="I178"/>
  <c r="L176"/>
  <c r="L175" s="1"/>
  <c r="L174" s="1"/>
  <c r="K176"/>
  <c r="J176"/>
  <c r="I176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K162"/>
  <c r="J162"/>
  <c r="I162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K137"/>
  <c r="J137"/>
  <c r="I137"/>
  <c r="L136"/>
  <c r="K136"/>
  <c r="J136"/>
  <c r="I136"/>
  <c r="L133"/>
  <c r="L132" s="1"/>
  <c r="L131" s="1"/>
  <c r="K133"/>
  <c r="J133"/>
  <c r="I133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K115"/>
  <c r="J115"/>
  <c r="I115"/>
  <c r="L114"/>
  <c r="L113" s="1"/>
  <c r="K114"/>
  <c r="J114"/>
  <c r="I114"/>
  <c r="K113"/>
  <c r="J113"/>
  <c r="I113"/>
  <c r="L110"/>
  <c r="L109" s="1"/>
  <c r="L108" s="1"/>
  <c r="L107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L210" s="1"/>
  <c r="K211"/>
  <c r="J211"/>
  <c r="I211"/>
  <c r="K210"/>
  <c r="J210"/>
  <c r="I210"/>
  <c r="L207"/>
  <c r="L206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L194" s="1"/>
  <c r="K195"/>
  <c r="J195"/>
  <c r="I195"/>
  <c r="K194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K181"/>
  <c r="J181"/>
  <c r="I181"/>
  <c r="L180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L162" s="1"/>
  <c r="K169"/>
  <c r="J169"/>
  <c r="I169"/>
  <c r="K168"/>
  <c r="J168"/>
  <c r="I168"/>
  <c r="L164"/>
  <c r="K164"/>
  <c r="J164"/>
  <c r="I164"/>
  <c r="L163"/>
  <c r="K163"/>
  <c r="J163"/>
  <c r="I163"/>
  <c r="K162"/>
  <c r="J162"/>
  <c r="I162"/>
  <c r="L160"/>
  <c r="K160"/>
  <c r="J160"/>
  <c r="I160"/>
  <c r="L159"/>
  <c r="L158" s="1"/>
  <c r="L157" s="1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K151"/>
  <c r="J151"/>
  <c r="I151"/>
  <c r="L150"/>
  <c r="L149" s="1"/>
  <c r="L148" s="1"/>
  <c r="K150"/>
  <c r="J150"/>
  <c r="I150"/>
  <c r="K149"/>
  <c r="J149"/>
  <c r="I149"/>
  <c r="K148"/>
  <c r="J148"/>
  <c r="I148"/>
  <c r="L145"/>
  <c r="L144" s="1"/>
  <c r="L143" s="1"/>
  <c r="K145"/>
  <c r="J145"/>
  <c r="I145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J135"/>
  <c r="I135"/>
  <c r="L134"/>
  <c r="L133" s="1"/>
  <c r="K134"/>
  <c r="J134"/>
  <c r="I134"/>
  <c r="K133"/>
  <c r="J133"/>
  <c r="I133"/>
  <c r="K132"/>
  <c r="J132"/>
  <c r="I132"/>
  <c r="L129"/>
  <c r="L128" s="1"/>
  <c r="L127" s="1"/>
  <c r="K129"/>
  <c r="J129"/>
  <c r="I129"/>
  <c r="K128"/>
  <c r="J128"/>
  <c r="I128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J112"/>
  <c r="I112"/>
  <c r="L111"/>
  <c r="L110" s="1"/>
  <c r="K111"/>
  <c r="J111"/>
  <c r="I111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K101"/>
  <c r="J101"/>
  <c r="I101"/>
  <c r="L100"/>
  <c r="K100"/>
  <c r="J100"/>
  <c r="I100"/>
  <c r="L99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K83"/>
  <c r="J83"/>
  <c r="I83"/>
  <c r="L82"/>
  <c r="L81" s="1"/>
  <c r="K82"/>
  <c r="J82"/>
  <c r="I82"/>
  <c r="K81"/>
  <c r="J81"/>
  <c r="I81"/>
  <c r="L77"/>
  <c r="K77"/>
  <c r="J77"/>
  <c r="I77"/>
  <c r="L76"/>
  <c r="K76"/>
  <c r="J76"/>
  <c r="I76"/>
  <c r="L72"/>
  <c r="L71" s="1"/>
  <c r="K72"/>
  <c r="J72"/>
  <c r="I72"/>
  <c r="K71"/>
  <c r="J71"/>
  <c r="I71"/>
  <c r="L67"/>
  <c r="K67"/>
  <c r="J67"/>
  <c r="I67"/>
  <c r="L66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J37" s="1"/>
  <c r="I38"/>
  <c r="K37"/>
  <c r="I37"/>
  <c r="L34"/>
  <c r="L33" s="1"/>
  <c r="L32" s="1"/>
  <c r="L31" s="1"/>
  <c r="K34"/>
  <c r="J34"/>
  <c r="I34"/>
  <c r="K33"/>
  <c r="K32" s="1"/>
  <c r="K31" s="1"/>
  <c r="K30" s="1"/>
  <c r="K344" s="1"/>
  <c r="J33"/>
  <c r="J32" s="1"/>
  <c r="J31" s="1"/>
  <c r="J30" s="1"/>
  <c r="J344" s="1"/>
  <c r="I33"/>
  <c r="I32"/>
  <c r="I31"/>
  <c r="I30"/>
  <c r="I344" s="1"/>
  <c r="L132" l="1"/>
  <c r="L205"/>
  <c r="L227"/>
  <c r="L63" i="2"/>
  <c r="L62" s="1"/>
  <c r="L91"/>
  <c r="L204"/>
  <c r="L173" s="1"/>
  <c r="L257"/>
  <c r="L288"/>
  <c r="L316"/>
  <c r="L109" i="1"/>
  <c r="L176"/>
  <c r="L175" s="1"/>
  <c r="L287"/>
  <c r="L130" i="2"/>
  <c r="L30" i="1"/>
  <c r="L65"/>
  <c r="L64" s="1"/>
  <c r="L93"/>
  <c r="L257"/>
  <c r="L316"/>
  <c r="L160" i="2"/>
  <c r="L155" s="1"/>
  <c r="L227"/>
  <c r="L30" l="1"/>
  <c r="L174" i="1"/>
  <c r="L286"/>
  <c r="L287" i="2"/>
  <c r="L172" s="1"/>
  <c r="L226"/>
  <c r="L344" i="1"/>
  <c r="L226"/>
  <c r="L344" i="2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<sst xmlns="http://schemas.openxmlformats.org/spreadsheetml/2006/main" count="711" uniqueCount="209">
  <si>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</si>
  <si>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</si>
  <si>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</si>
  <si>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</si>
  <si>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</si>
  <si>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</si>
  <si>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</si>
  <si>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</si>
  <si>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</si>
  <si>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</si>
  <si>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</si>
  <si>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</si>
  <si>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</si>
  <si>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</si>
  <si>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</si>
  <si>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</si>
  <si>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</si>
  <si>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</si>
  <si>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</si>
  <si>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</si>
  <si>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</si>
  <si>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</si>
  <si>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</si>
  <si>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</si>
  <si>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</si>
  <si>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</si>
  <si>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</si>
  <si>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</si>
  <si>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</si>
  <si>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</si>
  <si>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</si>
  <si>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</si>
  <si>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</si>
  <si>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</si>
  <si>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</si>
  <si>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</si>
  <si>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</si>
  <si>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</si>
  <si>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</si>
  <si>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</si>
  <si>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</si>
  <si>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</si>
  <si>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</si>
  <si>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</si>
  <si>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</si>
  <si>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</si>
  <si>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</si>
  <si>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</si>
  <si>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</si>
  <si>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</si>
  <si>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</si>
  <si>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</si>
  <si>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</si>
  <si>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</si>
  <si>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</si>
  <si>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</si>
  <si>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</si>
  <si>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</si>
  <si>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</si>
  <si>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</si>
  <si>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</si>
  <si>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</si>
  <si>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</si>
  <si>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</si>
  <si>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</si>
  <si>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</si>
  <si>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</si>
  <si>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</si>
  <si>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</si>
  <si>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</si>
  <si>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</si>
  <si>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</si>
  <si>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</si>
  <si>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</si>
  <si>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</si>
  <si>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</si>
  <si>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</si>
  <si>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</si>
  <si>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</si>
  <si>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</si>
  <si>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</si>
  <si>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</si>
  <si>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</si>
  <si>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</si>
  <si>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</si>
  <si>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</si>
  <si>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</si>
  <si>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</si>
  <si>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</si>
  <si>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</si>
  <si>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</si>
  <si>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</si>
  <si>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</si>
  <si>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</si>
  <si>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</si>
  <si>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</si>
  <si>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</si>
  <si>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</si>
  <si>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</si>
  <si>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</si>
  <si>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</si>
  <si>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</si>
  <si>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</si>
  <si>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</si>
  <si>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</si>
  <si>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</si>
  <si>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</si>
  <si>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</si>
  <si>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</si>
  <si>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</si>
  <si>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</si>
  <si>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</si>
  <si>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</si>
  <si>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</si>
  <si>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</si>
  <si>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</si>
  <si>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</si>
  <si>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</si>
  <si>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</si>
  <si>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</si>
  <si>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</si>
  <si>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</si>
  <si>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</si>
  <si>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</si>
  <si>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</si>
  <si>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</si>
  <si>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</si>
  <si>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</si>
  <si>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</si>
  <si>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</si>
  <si>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</si>
  <si>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</si>
  <si>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</si>
  <si>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</si>
  <si>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</si>
  <si>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</si>
  <si>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</si>
  <si>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</si>
  <si>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</si>
  <si>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</si>
  <si>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</si>
  <si>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</si>
  <si>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</si>
  <si>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</si>
  <si>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</si>
  <si>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</si>
  <si>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</si>
  <si>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</si>
  <si>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</si>
  <si>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</si>
  <si>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</si>
  <si>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</si>
  <si>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</si>
  <si>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</si>
  <si>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</si>
  <si>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</si>
  <si>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</si>
  <si>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</si>
  <si>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</si>
  <si>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</si>
  <si>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</si>
  <si>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</si>
  <si>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</si>
  <si>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</si>
  <si>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</si>
  <si>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</si>
  <si>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</si>
  <si>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</si>
  <si>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</si>
  <si>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</si>
  <si>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</si>
  <si>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</si>
  <si>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</si>
  <si>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</si>
  <si>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</si>
  <si>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</si>
  <si>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</si>
  <si>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</si>
  <si>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</si>
  <si>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</si>
  <si>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</si>
  <si>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</si>
  <si>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</si>
  <si>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</si>
  <si>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</si>
  <si>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</si>
  <si>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</si>
  <si>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GRUODŽIO MĖN. 31 D.</t>
  </si>
  <si>
    <t>4 ketvirtis</t>
  </si>
  <si>
    <t>Savivaldybės funkcijų įgyvendinimo ir valdymo programa</t>
  </si>
  <si>
    <t>Institucijos valdymo išlaidos</t>
  </si>
  <si>
    <t>188617792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</si>
  <si>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</si>
  <si>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</si>
  <si>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</si>
  <si>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</si>
  <si>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</si>
  <si>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</si>
  <si>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</si>
  <si>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</si>
  <si>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</si>
  <si>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</si>
  <si>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</si>
  <si>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</si>
  <si>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</si>
  <si>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</si>
  <si>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</si>
  <si>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</si>
  <si>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2018.01.15   Nr. SFD-27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</si>
</sst>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6" zoomScaleSheetLayoutView="120" workbookViewId="0">
      <selection activeCell="K27" sqref="K27:K28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29600</v>
      </c>
      <c r="J30" s="93">
        <f>SUM(J31+J41+J62+J83+J91+J107+J130+J146+J155)</f>
        <v>29600</v>
      </c>
      <c r="K30" s="94">
        <f>SUM(K31+K41+K62+K83+K91+K107+K130+K146+K155)</f>
        <v>26006.3</v>
      </c>
      <c r="L30" s="93">
        <f>SUM(L31+L41+L62+L83+L91+L107+L130+L146+L155)</f>
        <v>26006.3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21300</v>
      </c>
      <c r="J31" s="93">
        <f>SUM(J32+J37)</f>
        <v>21300</v>
      </c>
      <c r="K31" s="102">
        <f>SUM(K32+K37)</f>
        <v>19720.68</v>
      </c>
      <c r="L31" s="103">
        <f>SUM(L32+L37)</f>
        <v>19720.68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16200</v>
      </c>
      <c r="J32" s="109">
        <f t="shared" si="0"/>
        <v>16200</v>
      </c>
      <c r="K32" s="110">
        <f t="shared" si="0"/>
        <v>15122.17</v>
      </c>
      <c r="L32" s="109">
        <f t="shared" si="0"/>
        <v>15122.17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16200</v>
      </c>
      <c r="J33" s="109">
        <f t="shared" si="0"/>
        <v>16200</v>
      </c>
      <c r="K33" s="110">
        <f t="shared" si="0"/>
        <v>15122.17</v>
      </c>
      <c r="L33" s="109">
        <f t="shared" si="0"/>
        <v>15122.17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16200</v>
      </c>
      <c r="J34" s="109">
        <f>SUM(J35:J36)</f>
        <v>16200</v>
      </c>
      <c r="K34" s="110">
        <f>SUM(K35:K36)</f>
        <v>15122.17</v>
      </c>
      <c r="L34" s="109">
        <f>SUM(L35:L36)</f>
        <v>15122.17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16200</v>
      </c>
      <c r="J35" s="113">
        <v>16200</v>
      </c>
      <c r="K35" s="113">
        <v>15122.17</v>
      </c>
      <c r="L35" s="113">
        <v>15122.17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5100</v>
      </c>
      <c r="J37" s="109">
        <f t="shared" si="1"/>
        <v>5100</v>
      </c>
      <c r="K37" s="110">
        <f t="shared" si="1"/>
        <v>4598.51</v>
      </c>
      <c r="L37" s="109">
        <f t="shared" si="1"/>
        <v>4598.51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5100</v>
      </c>
      <c r="J38" s="109">
        <f t="shared" si="1"/>
        <v>5100</v>
      </c>
      <c r="K38" s="109">
        <f t="shared" si="1"/>
        <v>4598.51</v>
      </c>
      <c r="L38" s="109">
        <f t="shared" si="1"/>
        <v>4598.51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5100</v>
      </c>
      <c r="J39" s="109">
        <f t="shared" si="1"/>
        <v>5100</v>
      </c>
      <c r="K39" s="109">
        <f t="shared" si="1"/>
        <v>4598.51</v>
      </c>
      <c r="L39" s="109">
        <f t="shared" si="1"/>
        <v>4598.51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5100</v>
      </c>
      <c r="J40" s="113">
        <v>5100</v>
      </c>
      <c r="K40" s="113">
        <v>4598.51</v>
      </c>
      <c r="L40" s="113">
        <v>4598.51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8300</v>
      </c>
      <c r="J41" s="118">
        <f t="shared" si="2"/>
        <v>8300</v>
      </c>
      <c r="K41" s="117">
        <f t="shared" si="2"/>
        <v>6285.62</v>
      </c>
      <c r="L41" s="117">
        <f t="shared" si="2"/>
        <v>6285.62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8300</v>
      </c>
      <c r="J42" s="110">
        <f t="shared" si="2"/>
        <v>8300</v>
      </c>
      <c r="K42" s="109">
        <f t="shared" si="2"/>
        <v>6285.62</v>
      </c>
      <c r="L42" s="110">
        <f t="shared" si="2"/>
        <v>6285.62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8300</v>
      </c>
      <c r="J43" s="110">
        <f t="shared" si="2"/>
        <v>8300</v>
      </c>
      <c r="K43" s="119">
        <f t="shared" si="2"/>
        <v>6285.62</v>
      </c>
      <c r="L43" s="119">
        <f t="shared" si="2"/>
        <v>6285.62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8300</v>
      </c>
      <c r="J44" s="127">
        <f>SUM(J45:J61)-J53</f>
        <v>8300</v>
      </c>
      <c r="K44" s="127">
        <f>SUM(K45:K61)-K53</f>
        <v>6285.62</v>
      </c>
      <c r="L44" s="128">
        <f>SUM(L45:L61)-L53</f>
        <v>6285.62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19.5</v>
      </c>
      <c r="L47" s="113">
        <v>19.5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1600</v>
      </c>
      <c r="J48" s="113">
        <v>1600</v>
      </c>
      <c r="K48" s="113">
        <v>1286.0899999999999</v>
      </c>
      <c r="L48" s="113">
        <v>1286.0899999999999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200</v>
      </c>
      <c r="J50" s="113">
        <v>200</v>
      </c>
      <c r="K50" s="113">
        <v>117.78</v>
      </c>
      <c r="L50" s="113">
        <v>117.78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2600</v>
      </c>
      <c r="J51" s="113">
        <v>2600</v>
      </c>
      <c r="K51" s="113">
        <v>1667.78</v>
      </c>
      <c r="L51" s="113">
        <v>1667.78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200</v>
      </c>
      <c r="L57" s="113">
        <v>200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3200</v>
      </c>
      <c r="J60" s="113">
        <v>3200</v>
      </c>
      <c r="K60" s="113">
        <v>2665.87</v>
      </c>
      <c r="L60" s="113">
        <v>2665.87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400</v>
      </c>
      <c r="J61" s="113">
        <v>400</v>
      </c>
      <c r="K61" s="113">
        <v>328.6</v>
      </c>
      <c r="L61" s="113">
        <v>328.6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2500</v>
      </c>
      <c r="J172" s="204">
        <f>SUM(J173+J226+J287)</f>
        <v>2500</v>
      </c>
      <c r="K172" s="94">
        <f>SUM(K173+K226+K287)</f>
        <v>2418.12</v>
      </c>
      <c r="L172" s="93">
        <f>SUM(L173+L226+L287)</f>
        <v>2418.12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2500</v>
      </c>
      <c r="J173" s="147">
        <f>SUM(J174+J196+J204+J216+J220)</f>
        <v>2500</v>
      </c>
      <c r="K173" s="147">
        <f>SUM(K174+K196+K204+K216+K220)</f>
        <v>2418.12</v>
      </c>
      <c r="L173" s="147">
        <f>SUM(L174+L196+L204+L216+L220)</f>
        <v>2418.12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2500</v>
      </c>
      <c r="J174" s="150">
        <f>SUM(J175+J178+J183+J188+J193)</f>
        <v>2500</v>
      </c>
      <c r="K174" s="110">
        <f>SUM(K175+K178+K183+K188+K193)</f>
        <v>2418.12</v>
      </c>
      <c r="L174" s="109">
        <f>SUM(L175+L178+L183+L188+L193)</f>
        <v>2418.12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2500</v>
      </c>
      <c r="J178" s="148">
        <f>J179</f>
        <v>2500</v>
      </c>
      <c r="K178" s="149">
        <f>K179</f>
        <v>2418.12</v>
      </c>
      <c r="L178" s="147">
        <f>L179</f>
        <v>2418.12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2500</v>
      </c>
      <c r="J179" s="150">
        <f>SUM(J180:J182)</f>
        <v>2500</v>
      </c>
      <c r="K179" s="110">
        <f>SUM(K180:K182)</f>
        <v>2418.12</v>
      </c>
      <c r="L179" s="109">
        <f>SUM(L180:L182)</f>
        <v>2418.12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2500</v>
      </c>
      <c r="J181" s="114">
        <v>2500</v>
      </c>
      <c r="K181" s="114">
        <v>2418.12</v>
      </c>
      <c r="L181" s="114">
        <v>2418.12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32100</v>
      </c>
      <c r="J344" s="226">
        <f>SUM(J30+J172)</f>
        <v>32100</v>
      </c>
      <c r="K344" s="226">
        <f>SUM(K30+K172)</f>
        <v>28424.42</v>
      </c>
      <c r="L344" s="227">
        <f>SUM(L30+L172)</f>
        <v>28424.42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2018-01-15T14:08:28Z</cp:lastPrinted>
  <dcterms:created xsi:type="dcterms:W3CDTF">2015-02-02T19:24:02Z</dcterms:created>
  <dcterms:modified xsi:type="dcterms:W3CDTF">2018-01-15T14:09:14Z</dcterms:modified>
</cp:coreProperties>
</file>