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J65" s="1"/>
  <c r="J64" s="1"/>
  <c r="I66"/>
  <c r="L65"/>
  <c r="K65"/>
  <c r="I65"/>
  <c r="L64"/>
  <c r="K64"/>
  <c r="I64"/>
  <c r="L44"/>
  <c r="K44"/>
  <c r="J44"/>
  <c r="J43" s="1"/>
  <c r="J42" s="1"/>
  <c r="J41" s="1"/>
  <c r="I44"/>
  <c r="L43"/>
  <c r="K43"/>
  <c r="I43"/>
  <c r="L42"/>
  <c r="K42"/>
  <c r="I42"/>
  <c r="L41"/>
  <c r="K41"/>
  <c r="I41"/>
  <c r="L39"/>
  <c r="K39"/>
  <c r="J39"/>
  <c r="I39"/>
  <c r="L38"/>
  <c r="K38"/>
  <c r="J38"/>
  <c r="J37" s="1"/>
  <c r="I38"/>
  <c r="L37"/>
  <c r="K37"/>
  <c r="I37"/>
  <c r="L34"/>
  <c r="K34"/>
  <c r="J34"/>
  <c r="J33" s="1"/>
  <c r="J32" s="1"/>
  <c r="J31" s="1"/>
  <c r="J30" s="1"/>
  <c r="J344" s="1"/>
  <c r="I34"/>
  <c r="L33"/>
  <c r="K33"/>
  <c r="I33"/>
  <c r="L32"/>
  <c r="K32"/>
  <c r="I32"/>
  <c r="L31"/>
  <c r="K31"/>
  <c r="I31"/>
  <c r="L30"/>
  <c r="L344" s="1"/>
  <c r="K30"/>
  <c r="K344" s="1"/>
  <c r="I30"/>
  <c r="I344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<sst xmlns="http://schemas.openxmlformats.org/spreadsheetml/2006/main" count="711" uniqueCount="209">
  <si>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</si>
  <si>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</si>
  <si>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</si>
  <si>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</si>
  <si>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</si>
  <si>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</si>
  <si>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</si>
  <si>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</si>
  <si>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</si>
  <si>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</si>
  <si>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</si>
  <si>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</si>
  <si>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</si>
  <si>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</si>
  <si>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</si>
  <si>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</si>
  <si>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</si>
  <si>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</si>
  <si>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</si>
  <si>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</si>
  <si>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</si>
  <si>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</si>
  <si>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</si>
  <si>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</si>
  <si>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</si>
  <si>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</si>
  <si>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</si>
  <si>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</si>
  <si>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</si>
  <si>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</si>
  <si>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</si>
  <si>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</si>
  <si>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</si>
  <si>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</si>
  <si>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</si>
  <si>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</si>
  <si>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</si>
  <si>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</si>
  <si>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</si>
  <si>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</si>
  <si>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</si>
  <si>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</si>
  <si>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</si>
  <si>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</si>
  <si>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</si>
  <si>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</si>
  <si>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</si>
  <si>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</si>
  <si>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</si>
  <si>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</si>
  <si>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</si>
  <si>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</si>
  <si>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</si>
  <si>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</si>
  <si>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</si>
  <si>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</si>
  <si>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</si>
  <si>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</si>
  <si>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</si>
  <si>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</si>
  <si>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</si>
  <si>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</si>
  <si>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</si>
  <si>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</si>
  <si>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</si>
  <si>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</si>
  <si>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</si>
  <si>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</si>
  <si>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</si>
  <si>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</si>
  <si>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</si>
  <si>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</si>
  <si>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</si>
  <si>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</si>
  <si>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</si>
  <si>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</si>
  <si>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</si>
  <si>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</si>
  <si>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</si>
  <si>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</si>
  <si>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</si>
  <si>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</si>
  <si>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</si>
  <si>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</si>
  <si>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</si>
  <si>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</si>
  <si>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</si>
  <si>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</si>
  <si>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</si>
  <si>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</si>
  <si>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</si>
  <si>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</si>
  <si>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</si>
  <si>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</si>
  <si>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</si>
  <si>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</si>
  <si>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</si>
  <si>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</si>
  <si>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</si>
  <si>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</si>
  <si>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</si>
  <si>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</si>
  <si>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</si>
  <si>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</si>
  <si>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</si>
  <si>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</si>
  <si>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</si>
  <si>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</si>
  <si>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</si>
  <si>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</si>
  <si>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</si>
  <si>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</si>
  <si>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</si>
  <si>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</si>
  <si>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</si>
  <si>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</si>
  <si>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</si>
  <si>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</si>
  <si>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</si>
  <si>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</si>
  <si>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</si>
  <si>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</si>
  <si>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</si>
  <si>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</si>
  <si>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</si>
  <si>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</si>
  <si>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</si>
  <si>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</si>
  <si>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</si>
  <si>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</si>
  <si>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</si>
  <si>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</si>
  <si>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</si>
  <si>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</si>
  <si>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</si>
  <si>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</si>
  <si>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</si>
  <si>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</si>
  <si>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</si>
  <si>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</si>
  <si>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</si>
  <si>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</si>
  <si>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</si>
  <si>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</si>
  <si>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</si>
  <si>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</si>
  <si>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</si>
  <si>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</si>
  <si>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</si>
  <si>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</si>
  <si>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</si>
  <si>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</si>
  <si>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</si>
  <si>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</si>
  <si>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</si>
  <si>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</si>
  <si>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</si>
  <si>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</si>
  <si>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</si>
  <si>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</si>
  <si>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</si>
  <si>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</si>
  <si>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</si>
  <si>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</si>
  <si>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</si>
  <si>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</si>
  <si>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</si>
  <si>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</si>
  <si>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</si>
  <si>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</si>
  <si>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</si>
  <si>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</si>
  <si>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</si>
  <si>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</si>
  <si>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</si>
  <si>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</si>
  <si>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</si>
  <si>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</si>
  <si>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</si>
  <si>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</si>
  <si>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</si>
  <si>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</si>
  <si>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</si>
  <si>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</si>
  <si>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</si>
  <si>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</si>
  <si>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Namišių seniūnija</t>
  </si>
  <si>
    <t>2017 M. GRUODŽIO MĖN. 31 D.</t>
  </si>
  <si>
    <t>Ugdymo proceso ir kokybiškos ugdymosi aplinkos užtikrinimo programa</t>
  </si>
  <si>
    <t>Mokyklos, priskiriamos pradinės mokyklos tipui, ki</t>
  </si>
  <si>
    <t>188724958</t>
  </si>
  <si>
    <t>03.02.01.02.09. - Seniūnijų prižiūrimų švietimo įstaigų aplinkos išlaikymas</t>
  </si>
  <si>
    <t>03</t>
  </si>
  <si>
    <t>B</t>
  </si>
  <si>
    <t>09</t>
  </si>
  <si>
    <t>01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</si>
  <si>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</si>
  <si>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</si>
  <si>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</si>
  <si>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</si>
  <si>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</si>
  <si>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</si>
  <si>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</si>
  <si>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</si>
  <si>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Kęstutis Valantonis</t>
  </si>
  <si>
    <t>Buhalterė- apskaitininkė</t>
  </si>
  <si>
    <t>Lina Steponaitienė</t>
  </si>
  <si>
    <t>2018.01.12   Nr. SFD-22</t>
  </si>
  <si>
    <t>METINĖ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</si>
</sst>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7" zoomScaleSheetLayoutView="120" workbookViewId="0">
      <selection activeCell="T21" sqref="T21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208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188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189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190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191</v>
      </c>
      <c r="H23" s="47"/>
      <c r="I23" s="29"/>
      <c r="J23" s="48" t="s">
        <v>19</v>
      </c>
      <c r="K23" s="49" t="s">
        <v>192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193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194</v>
      </c>
      <c r="J25" s="249" t="s">
        <v>195</v>
      </c>
      <c r="K25" s="250" t="s">
        <v>196</v>
      </c>
      <c r="L25" s="250" t="s">
        <v>195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13500</v>
      </c>
      <c r="J30" s="93">
        <f>SUM(J31+J41+J62+J83+J91+J107+J130+J146+J155)</f>
        <v>13500</v>
      </c>
      <c r="K30" s="94">
        <f>SUM(K31+K41+K62+K83+K91+K107+K130+K146+K155)</f>
        <v>13320.77</v>
      </c>
      <c r="L30" s="93">
        <f>SUM(L31+L41+L62+L83+L91+L107+L130+L146+L155)</f>
        <v>13320.77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4000</v>
      </c>
      <c r="J31" s="93">
        <f>SUM(J32+J37)</f>
        <v>4000</v>
      </c>
      <c r="K31" s="102">
        <f>SUM(K32+K37)</f>
        <v>3922.13</v>
      </c>
      <c r="L31" s="103">
        <f>SUM(L32+L37)</f>
        <v>3922.13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3000</v>
      </c>
      <c r="J32" s="109">
        <f t="shared" si="0"/>
        <v>3000</v>
      </c>
      <c r="K32" s="110">
        <f t="shared" si="0"/>
        <v>2936.11</v>
      </c>
      <c r="L32" s="109">
        <f t="shared" si="0"/>
        <v>2936.11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3000</v>
      </c>
      <c r="J33" s="109">
        <f t="shared" si="0"/>
        <v>3000</v>
      </c>
      <c r="K33" s="110">
        <f t="shared" si="0"/>
        <v>2936.11</v>
      </c>
      <c r="L33" s="109">
        <f t="shared" si="0"/>
        <v>2936.11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3000</v>
      </c>
      <c r="J34" s="109">
        <f>SUM(J35:J36)</f>
        <v>3000</v>
      </c>
      <c r="K34" s="110">
        <f>SUM(K35:K36)</f>
        <v>2936.11</v>
      </c>
      <c r="L34" s="109">
        <f>SUM(L35:L36)</f>
        <v>2936.11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3000</v>
      </c>
      <c r="J35" s="113">
        <v>3000</v>
      </c>
      <c r="K35" s="113">
        <v>2936.11</v>
      </c>
      <c r="L35" s="113">
        <v>2936.11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1000</v>
      </c>
      <c r="J37" s="109">
        <f t="shared" si="1"/>
        <v>1000</v>
      </c>
      <c r="K37" s="110">
        <f t="shared" si="1"/>
        <v>986.02</v>
      </c>
      <c r="L37" s="109">
        <f t="shared" si="1"/>
        <v>986.02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1000</v>
      </c>
      <c r="J38" s="109">
        <f t="shared" si="1"/>
        <v>1000</v>
      </c>
      <c r="K38" s="109">
        <f t="shared" si="1"/>
        <v>986.02</v>
      </c>
      <c r="L38" s="109">
        <f t="shared" si="1"/>
        <v>986.02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1000</v>
      </c>
      <c r="J39" s="109">
        <f t="shared" si="1"/>
        <v>1000</v>
      </c>
      <c r="K39" s="109">
        <f t="shared" si="1"/>
        <v>986.02</v>
      </c>
      <c r="L39" s="109">
        <f t="shared" si="1"/>
        <v>986.02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1000</v>
      </c>
      <c r="J40" s="113">
        <v>1000</v>
      </c>
      <c r="K40" s="113">
        <v>986.02</v>
      </c>
      <c r="L40" s="113">
        <v>986.02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9500</v>
      </c>
      <c r="J41" s="118">
        <f t="shared" si="2"/>
        <v>9500</v>
      </c>
      <c r="K41" s="117">
        <f t="shared" si="2"/>
        <v>9398.6400000000012</v>
      </c>
      <c r="L41" s="117">
        <f t="shared" si="2"/>
        <v>9398.6400000000012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9500</v>
      </c>
      <c r="J42" s="110">
        <f t="shared" si="2"/>
        <v>9500</v>
      </c>
      <c r="K42" s="109">
        <f t="shared" si="2"/>
        <v>9398.6400000000012</v>
      </c>
      <c r="L42" s="110">
        <f t="shared" si="2"/>
        <v>9398.6400000000012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9500</v>
      </c>
      <c r="J43" s="110">
        <f t="shared" si="2"/>
        <v>9500</v>
      </c>
      <c r="K43" s="119">
        <f t="shared" si="2"/>
        <v>9398.6400000000012</v>
      </c>
      <c r="L43" s="119">
        <f t="shared" si="2"/>
        <v>9398.6400000000012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9500</v>
      </c>
      <c r="J44" s="127">
        <f>SUM(J45:J61)-J53</f>
        <v>9500</v>
      </c>
      <c r="K44" s="127">
        <f>SUM(K45:K61)-K53</f>
        <v>9398.6400000000012</v>
      </c>
      <c r="L44" s="128">
        <f>SUM(L45:L61)-L53</f>
        <v>9398.6400000000012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4300</v>
      </c>
      <c r="J51" s="113">
        <v>4300</v>
      </c>
      <c r="K51" s="113">
        <v>4298.99</v>
      </c>
      <c r="L51" s="113">
        <v>4298.99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5000</v>
      </c>
      <c r="J60" s="113">
        <v>5000</v>
      </c>
      <c r="K60" s="113">
        <v>4921.3</v>
      </c>
      <c r="L60" s="113">
        <v>4921.3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200</v>
      </c>
      <c r="J61" s="113">
        <v>200</v>
      </c>
      <c r="K61" s="113">
        <v>178.35</v>
      </c>
      <c r="L61" s="113">
        <v>178.35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1900</v>
      </c>
      <c r="J172" s="204">
        <f>SUM(J173+J226+J287)</f>
        <v>1900</v>
      </c>
      <c r="K172" s="94">
        <f>SUM(K173+K226+K287)</f>
        <v>1797.7599999999998</v>
      </c>
      <c r="L172" s="93">
        <f>SUM(L173+L226+L287)</f>
        <v>1797.7599999999998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1900</v>
      </c>
      <c r="J173" s="147">
        <f>SUM(J174+J196+J204+J216+J220)</f>
        <v>1900</v>
      </c>
      <c r="K173" s="147">
        <f>SUM(K174+K196+K204+K216+K220)</f>
        <v>1797.7599999999998</v>
      </c>
      <c r="L173" s="147">
        <f>SUM(L174+L196+L204+L216+L220)</f>
        <v>1797.7599999999998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1900</v>
      </c>
      <c r="J174" s="150">
        <f>SUM(J175+J178+J183+J188+J193)</f>
        <v>1900</v>
      </c>
      <c r="K174" s="110">
        <f>SUM(K175+K178+K183+K188+K193)</f>
        <v>1797.7599999999998</v>
      </c>
      <c r="L174" s="109">
        <f>SUM(L175+L178+L183+L188+L193)</f>
        <v>1797.7599999999998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1100</v>
      </c>
      <c r="J178" s="148">
        <f>J179</f>
        <v>1100</v>
      </c>
      <c r="K178" s="149">
        <f>K179</f>
        <v>1083.8599999999999</v>
      </c>
      <c r="L178" s="147">
        <f>L179</f>
        <v>1083.8599999999999</v>
      </c>
    </row>
    <row r="179" spans="1:12" ht="15.75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1100</v>
      </c>
      <c r="J179" s="150">
        <f>SUM(J180:J182)</f>
        <v>1100</v>
      </c>
      <c r="K179" s="110">
        <f>SUM(K180:K182)</f>
        <v>1083.8599999999999</v>
      </c>
      <c r="L179" s="109">
        <f>SUM(L180:L182)</f>
        <v>1083.8599999999999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1100</v>
      </c>
      <c r="J181" s="114">
        <v>1100</v>
      </c>
      <c r="K181" s="114">
        <v>1083.8599999999999</v>
      </c>
      <c r="L181" s="114">
        <v>1083.8599999999999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800</v>
      </c>
      <c r="J183" s="150">
        <f>J184</f>
        <v>800</v>
      </c>
      <c r="K183" s="110">
        <f>K184</f>
        <v>713.9</v>
      </c>
      <c r="L183" s="109">
        <f>L184</f>
        <v>713.9</v>
      </c>
    </row>
    <row r="184" spans="1:12" ht="15.75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800</v>
      </c>
      <c r="J184" s="109">
        <f>SUM(J185:J187)</f>
        <v>800</v>
      </c>
      <c r="K184" s="109">
        <f>SUM(K185:K187)</f>
        <v>713.9</v>
      </c>
      <c r="L184" s="109">
        <f>SUM(L185:L187)</f>
        <v>713.9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800</v>
      </c>
      <c r="J186" s="114">
        <v>800</v>
      </c>
      <c r="K186" s="114">
        <v>713.9</v>
      </c>
      <c r="L186" s="114">
        <v>713.9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15400</v>
      </c>
      <c r="J344" s="226">
        <f>SUM(J30+J172)</f>
        <v>15400</v>
      </c>
      <c r="K344" s="226">
        <f>SUM(K30+K172)</f>
        <v>15118.53</v>
      </c>
      <c r="L344" s="227">
        <f>SUM(L30+L172)</f>
        <v>15118.53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2018-01-12T15:44:53Z</cp:lastPrinted>
  <dcterms:created xsi:type="dcterms:W3CDTF">2015-02-02T19:24:02Z</dcterms:created>
  <dcterms:modified xsi:type="dcterms:W3CDTF">2018-01-12T15:45:14Z</dcterms:modified>
</cp:coreProperties>
</file>