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K341" s="1"/>
  <c r="J342"/>
  <c r="I342"/>
  <c r="J341"/>
  <c r="I341"/>
  <c r="L339"/>
  <c r="K339"/>
  <c r="K338" s="1"/>
  <c r="J339"/>
  <c r="I339"/>
  <c r="L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8"/>
  <c r="K328"/>
  <c r="K326" s="1"/>
  <c r="J328"/>
  <c r="I328"/>
  <c r="L326"/>
  <c r="J326"/>
  <c r="I326"/>
  <c r="L323"/>
  <c r="K323"/>
  <c r="K322" s="1"/>
  <c r="J323"/>
  <c r="I323"/>
  <c r="L322"/>
  <c r="J322"/>
  <c r="I322"/>
  <c r="L318"/>
  <c r="L317" s="1"/>
  <c r="L316" s="1"/>
  <c r="K318"/>
  <c r="K317" s="1"/>
  <c r="J318"/>
  <c r="I318"/>
  <c r="J317"/>
  <c r="I317"/>
  <c r="J316"/>
  <c r="I316"/>
  <c r="L313"/>
  <c r="K313"/>
  <c r="K312" s="1"/>
  <c r="J313"/>
  <c r="I313"/>
  <c r="L312"/>
  <c r="J312"/>
  <c r="I312"/>
  <c r="L310"/>
  <c r="L309" s="1"/>
  <c r="K310"/>
  <c r="K309" s="1"/>
  <c r="J310"/>
  <c r="I310"/>
  <c r="J309"/>
  <c r="I309"/>
  <c r="L307"/>
  <c r="K307"/>
  <c r="K306" s="1"/>
  <c r="J307"/>
  <c r="I307"/>
  <c r="L306"/>
  <c r="J306"/>
  <c r="I306"/>
  <c r="L303"/>
  <c r="L302" s="1"/>
  <c r="K303"/>
  <c r="J303"/>
  <c r="I303"/>
  <c r="K302"/>
  <c r="J302"/>
  <c r="I302"/>
  <c r="L299"/>
  <c r="L298" s="1"/>
  <c r="K299"/>
  <c r="K298" s="1"/>
  <c r="J299"/>
  <c r="I299"/>
  <c r="J298"/>
  <c r="I298"/>
  <c r="L295"/>
  <c r="L294" s="1"/>
  <c r="K295"/>
  <c r="J295"/>
  <c r="I295"/>
  <c r="K294"/>
  <c r="J294"/>
  <c r="I294"/>
  <c r="L290"/>
  <c r="L289" s="1"/>
  <c r="K290"/>
  <c r="J290"/>
  <c r="I290"/>
  <c r="K289"/>
  <c r="K288" s="1"/>
  <c r="J289"/>
  <c r="I289"/>
  <c r="J288"/>
  <c r="I288"/>
  <c r="J287"/>
  <c r="I287"/>
  <c r="L283"/>
  <c r="L282" s="1"/>
  <c r="K283"/>
  <c r="K282" s="1"/>
  <c r="J283"/>
  <c r="I283"/>
  <c r="J282"/>
  <c r="I282"/>
  <c r="L280"/>
  <c r="K280"/>
  <c r="K279" s="1"/>
  <c r="J280"/>
  <c r="I280"/>
  <c r="L279"/>
  <c r="J279"/>
  <c r="I279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L268" s="1"/>
  <c r="K269"/>
  <c r="K268" s="1"/>
  <c r="J269"/>
  <c r="I269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J258"/>
  <c r="I258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L227" s="1"/>
  <c r="K229"/>
  <c r="J229"/>
  <c r="I229"/>
  <c r="K228"/>
  <c r="J228"/>
  <c r="I228"/>
  <c r="K227"/>
  <c r="J227"/>
  <c r="I227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K217" s="1"/>
  <c r="K216" s="1"/>
  <c r="J218"/>
  <c r="I218"/>
  <c r="L217"/>
  <c r="L216" s="1"/>
  <c r="J217"/>
  <c r="I217"/>
  <c r="J216"/>
  <c r="I216"/>
  <c r="L210"/>
  <c r="L209" s="1"/>
  <c r="K210"/>
  <c r="K209" s="1"/>
  <c r="J210"/>
  <c r="I210"/>
  <c r="J209"/>
  <c r="I209"/>
  <c r="L206"/>
  <c r="K206"/>
  <c r="K205" s="1"/>
  <c r="J206"/>
  <c r="I206"/>
  <c r="L205"/>
  <c r="J205"/>
  <c r="I205"/>
  <c r="J204"/>
  <c r="I204"/>
  <c r="L198"/>
  <c r="L197" s="1"/>
  <c r="L196" s="1"/>
  <c r="K198"/>
  <c r="J198"/>
  <c r="I198"/>
  <c r="K197"/>
  <c r="K196" s="1"/>
  <c r="J197"/>
  <c r="I197"/>
  <c r="J196"/>
  <c r="I196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79"/>
  <c r="K179"/>
  <c r="K178" s="1"/>
  <c r="J179"/>
  <c r="I179"/>
  <c r="L178"/>
  <c r="J178"/>
  <c r="I178"/>
  <c r="L176"/>
  <c r="K176"/>
  <c r="J176"/>
  <c r="I176"/>
  <c r="L175"/>
  <c r="K175"/>
  <c r="J175"/>
  <c r="I175"/>
  <c r="L174"/>
  <c r="J174"/>
  <c r="I174"/>
  <c r="J173"/>
  <c r="I173"/>
  <c r="J172"/>
  <c r="I172"/>
  <c r="L167"/>
  <c r="K167"/>
  <c r="K166" s="1"/>
  <c r="K160" s="1"/>
  <c r="J167"/>
  <c r="I167"/>
  <c r="L166"/>
  <c r="J166"/>
  <c r="I166"/>
  <c r="L162"/>
  <c r="L161" s="1"/>
  <c r="L160" s="1"/>
  <c r="L155" s="1"/>
  <c r="K162"/>
  <c r="J162"/>
  <c r="I162"/>
  <c r="K161"/>
  <c r="J161"/>
  <c r="I161"/>
  <c r="J160"/>
  <c r="I160"/>
  <c r="L158"/>
  <c r="K158"/>
  <c r="J158"/>
  <c r="I158"/>
  <c r="L157"/>
  <c r="K157"/>
  <c r="K156" s="1"/>
  <c r="K155" s="1"/>
  <c r="J157"/>
  <c r="I157"/>
  <c r="L156"/>
  <c r="J156"/>
  <c r="I156"/>
  <c r="J155"/>
  <c r="I155"/>
  <c r="L153"/>
  <c r="K153"/>
  <c r="K152" s="1"/>
  <c r="J153"/>
  <c r="I153"/>
  <c r="L152"/>
  <c r="J152"/>
  <c r="I152"/>
  <c r="L149"/>
  <c r="K149"/>
  <c r="K148" s="1"/>
  <c r="K147" s="1"/>
  <c r="K146" s="1"/>
  <c r="J149"/>
  <c r="I149"/>
  <c r="L148"/>
  <c r="L147" s="1"/>
  <c r="L146" s="1"/>
  <c r="J148"/>
  <c r="I148"/>
  <c r="J147"/>
  <c r="I147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L136" s="1"/>
  <c r="K137"/>
  <c r="K136" s="1"/>
  <c r="J137"/>
  <c r="I137"/>
  <c r="J136"/>
  <c r="I136"/>
  <c r="L133"/>
  <c r="L132" s="1"/>
  <c r="L131" s="1"/>
  <c r="L130" s="1"/>
  <c r="K133"/>
  <c r="K132" s="1"/>
  <c r="K131" s="1"/>
  <c r="K130" s="1"/>
  <c r="J133"/>
  <c r="I133"/>
  <c r="J132"/>
  <c r="I132"/>
  <c r="J131"/>
  <c r="I131"/>
  <c r="J130"/>
  <c r="I130"/>
  <c r="L127"/>
  <c r="K127"/>
  <c r="K126" s="1"/>
  <c r="K125" s="1"/>
  <c r="J127"/>
  <c r="I127"/>
  <c r="L126"/>
  <c r="L125" s="1"/>
  <c r="J126"/>
  <c r="I126"/>
  <c r="J125"/>
  <c r="I125"/>
  <c r="L123"/>
  <c r="L122" s="1"/>
  <c r="L121" s="1"/>
  <c r="K123"/>
  <c r="J123"/>
  <c r="I123"/>
  <c r="K122"/>
  <c r="K121" s="1"/>
  <c r="J122"/>
  <c r="I122"/>
  <c r="J121"/>
  <c r="I121"/>
  <c r="L119"/>
  <c r="K119"/>
  <c r="J119"/>
  <c r="I119"/>
  <c r="L118"/>
  <c r="L117" s="1"/>
  <c r="K118"/>
  <c r="K117" s="1"/>
  <c r="J118"/>
  <c r="I118"/>
  <c r="J117"/>
  <c r="I117"/>
  <c r="L115"/>
  <c r="L114" s="1"/>
  <c r="L113" s="1"/>
  <c r="K115"/>
  <c r="K114" s="1"/>
  <c r="K113" s="1"/>
  <c r="J115"/>
  <c r="I115"/>
  <c r="J114"/>
  <c r="I114"/>
  <c r="J113"/>
  <c r="I113"/>
  <c r="L110"/>
  <c r="L109" s="1"/>
  <c r="L108" s="1"/>
  <c r="K110"/>
  <c r="J110"/>
  <c r="I110"/>
  <c r="K109"/>
  <c r="K108" s="1"/>
  <c r="J109"/>
  <c r="I109"/>
  <c r="J108"/>
  <c r="I108"/>
  <c r="J107"/>
  <c r="I107"/>
  <c r="L104"/>
  <c r="K104"/>
  <c r="J104"/>
  <c r="I104"/>
  <c r="L103"/>
  <c r="L102" s="1"/>
  <c r="K103"/>
  <c r="J103"/>
  <c r="I103"/>
  <c r="K102"/>
  <c r="J102"/>
  <c r="I102"/>
  <c r="L99"/>
  <c r="L98" s="1"/>
  <c r="L97" s="1"/>
  <c r="K99"/>
  <c r="J99"/>
  <c r="I99"/>
  <c r="K98"/>
  <c r="K97" s="1"/>
  <c r="K91" s="1"/>
  <c r="J98"/>
  <c r="I98"/>
  <c r="J97"/>
  <c r="I97"/>
  <c r="L94"/>
  <c r="K94"/>
  <c r="J94"/>
  <c r="I94"/>
  <c r="L93"/>
  <c r="L92" s="1"/>
  <c r="K93"/>
  <c r="J93"/>
  <c r="I93"/>
  <c r="K92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L62" s="1"/>
  <c r="K63"/>
  <c r="K62" s="1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L31" s="1"/>
  <c r="K32"/>
  <c r="J32"/>
  <c r="I32"/>
  <c r="J31"/>
  <c r="I31"/>
  <c r="J30"/>
  <c r="J344" s="1"/>
  <c r="I30"/>
  <c r="I344" s="1"/>
  <c r="L342" i="1"/>
  <c r="L341" s="1"/>
  <c r="K342"/>
  <c r="K341" s="1"/>
  <c r="J342"/>
  <c r="I342"/>
  <c r="J341"/>
  <c r="I341"/>
  <c r="L339"/>
  <c r="L338" s="1"/>
  <c r="K339"/>
  <c r="K338" s="1"/>
  <c r="J339"/>
  <c r="I339"/>
  <c r="J338"/>
  <c r="I338"/>
  <c r="L336"/>
  <c r="L335" s="1"/>
  <c r="K336"/>
  <c r="K335" s="1"/>
  <c r="J336"/>
  <c r="I336"/>
  <c r="J335"/>
  <c r="I335"/>
  <c r="L332"/>
  <c r="L331" s="1"/>
  <c r="K332"/>
  <c r="K331" s="1"/>
  <c r="J332"/>
  <c r="I332"/>
  <c r="J331"/>
  <c r="I331"/>
  <c r="L327"/>
  <c r="L326" s="1"/>
  <c r="K327"/>
  <c r="K326" s="1"/>
  <c r="J327"/>
  <c r="I327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K303"/>
  <c r="K302" s="1"/>
  <c r="J303"/>
  <c r="I303"/>
  <c r="L302"/>
  <c r="J302"/>
  <c r="I302"/>
  <c r="L299"/>
  <c r="L298" s="1"/>
  <c r="K299"/>
  <c r="K298" s="1"/>
  <c r="K287" s="1"/>
  <c r="J299"/>
  <c r="I299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J287"/>
  <c r="I287"/>
  <c r="J286"/>
  <c r="I286"/>
  <c r="L283"/>
  <c r="K283"/>
  <c r="K282" s="1"/>
  <c r="J283"/>
  <c r="I283"/>
  <c r="L282"/>
  <c r="J282"/>
  <c r="I282"/>
  <c r="L280"/>
  <c r="L279" s="1"/>
  <c r="K280"/>
  <c r="K279" s="1"/>
  <c r="J280"/>
  <c r="I280"/>
  <c r="J279"/>
  <c r="I279"/>
  <c r="L277"/>
  <c r="L276" s="1"/>
  <c r="K277"/>
  <c r="K276" s="1"/>
  <c r="J277"/>
  <c r="I277"/>
  <c r="J276"/>
  <c r="I276"/>
  <c r="L273"/>
  <c r="K273"/>
  <c r="K272" s="1"/>
  <c r="J273"/>
  <c r="I273"/>
  <c r="L272"/>
  <c r="J272"/>
  <c r="I272"/>
  <c r="L269"/>
  <c r="L268" s="1"/>
  <c r="L257" s="1"/>
  <c r="K269"/>
  <c r="K268" s="1"/>
  <c r="J269"/>
  <c r="I269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K228" s="1"/>
  <c r="K227" s="1"/>
  <c r="J229"/>
  <c r="I229"/>
  <c r="L228"/>
  <c r="L227" s="1"/>
  <c r="L226" s="1"/>
  <c r="J228"/>
  <c r="I228"/>
  <c r="J227"/>
  <c r="I227"/>
  <c r="J226"/>
  <c r="I226"/>
  <c r="L222"/>
  <c r="K222"/>
  <c r="K221" s="1"/>
  <c r="K220" s="1"/>
  <c r="J222"/>
  <c r="I222"/>
  <c r="L221"/>
  <c r="L220" s="1"/>
  <c r="J221"/>
  <c r="I221"/>
  <c r="J220"/>
  <c r="I220"/>
  <c r="L218"/>
  <c r="L217" s="1"/>
  <c r="L216" s="1"/>
  <c r="K218"/>
  <c r="K217" s="1"/>
  <c r="K216" s="1"/>
  <c r="J218"/>
  <c r="I218"/>
  <c r="J217"/>
  <c r="I217"/>
  <c r="J216"/>
  <c r="I216"/>
  <c r="L211"/>
  <c r="L210" s="1"/>
  <c r="L205" s="1"/>
  <c r="K211"/>
  <c r="J211"/>
  <c r="I211"/>
  <c r="K210"/>
  <c r="J210"/>
  <c r="I210"/>
  <c r="L207"/>
  <c r="K207"/>
  <c r="J207"/>
  <c r="I207"/>
  <c r="L206"/>
  <c r="K206"/>
  <c r="J206"/>
  <c r="I206"/>
  <c r="K205"/>
  <c r="J205"/>
  <c r="I205"/>
  <c r="L199"/>
  <c r="K199"/>
  <c r="J199"/>
  <c r="I199"/>
  <c r="L198"/>
  <c r="L197" s="1"/>
  <c r="K198"/>
  <c r="J198"/>
  <c r="I198"/>
  <c r="K197"/>
  <c r="J197"/>
  <c r="I197"/>
  <c r="L195"/>
  <c r="L194" s="1"/>
  <c r="K195"/>
  <c r="J195"/>
  <c r="I195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L176" s="1"/>
  <c r="L175" s="1"/>
  <c r="K177"/>
  <c r="J177"/>
  <c r="I177"/>
  <c r="K176"/>
  <c r="K175" s="1"/>
  <c r="J176"/>
  <c r="I176"/>
  <c r="J175"/>
  <c r="I175"/>
  <c r="J174"/>
  <c r="I174"/>
  <c r="L169"/>
  <c r="L168" s="1"/>
  <c r="L162" s="1"/>
  <c r="K169"/>
  <c r="K168" s="1"/>
  <c r="K162" s="1"/>
  <c r="J169"/>
  <c r="I169"/>
  <c r="J168"/>
  <c r="I168"/>
  <c r="L164"/>
  <c r="K164"/>
  <c r="J164"/>
  <c r="I164"/>
  <c r="L163"/>
  <c r="K163"/>
  <c r="J163"/>
  <c r="I163"/>
  <c r="J162"/>
  <c r="I162"/>
  <c r="L160"/>
  <c r="K160"/>
  <c r="J160"/>
  <c r="I160"/>
  <c r="L159"/>
  <c r="L158" s="1"/>
  <c r="L157" s="1"/>
  <c r="K159"/>
  <c r="K158" s="1"/>
  <c r="K157" s="1"/>
  <c r="J159"/>
  <c r="I159"/>
  <c r="J158"/>
  <c r="I158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L148" s="1"/>
  <c r="K149"/>
  <c r="K148" s="1"/>
  <c r="J149"/>
  <c r="I149"/>
  <c r="J148"/>
  <c r="I148"/>
  <c r="L145"/>
  <c r="K145"/>
  <c r="J145"/>
  <c r="I145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L133" s="1"/>
  <c r="L132" s="1"/>
  <c r="K134"/>
  <c r="J134"/>
  <c r="I134"/>
  <c r="K133"/>
  <c r="J133"/>
  <c r="I133"/>
  <c r="J132"/>
  <c r="I132"/>
  <c r="L129"/>
  <c r="K129"/>
  <c r="K128" s="1"/>
  <c r="K127" s="1"/>
  <c r="K109" s="1"/>
  <c r="J129"/>
  <c r="I129"/>
  <c r="L128"/>
  <c r="J128"/>
  <c r="I128"/>
  <c r="L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L110" s="1"/>
  <c r="L109" s="1"/>
  <c r="K111"/>
  <c r="J111"/>
  <c r="I111"/>
  <c r="K110"/>
  <c r="J110"/>
  <c r="I110"/>
  <c r="J109"/>
  <c r="I109"/>
  <c r="L106"/>
  <c r="K106"/>
  <c r="J106"/>
  <c r="I106"/>
  <c r="L105"/>
  <c r="L104" s="1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L95" s="1"/>
  <c r="L94" s="1"/>
  <c r="K96"/>
  <c r="J96"/>
  <c r="I96"/>
  <c r="K95"/>
  <c r="J95"/>
  <c r="I95"/>
  <c r="K94"/>
  <c r="K93" s="1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L82" s="1"/>
  <c r="L81" s="1"/>
  <c r="K83"/>
  <c r="J83"/>
  <c r="I83"/>
  <c r="K82"/>
  <c r="K81" s="1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L31" s="1"/>
  <c r="K39"/>
  <c r="K38" s="1"/>
  <c r="K37" s="1"/>
  <c r="K31" s="1"/>
  <c r="J39"/>
  <c r="I39"/>
  <c r="J38"/>
  <c r="I38"/>
  <c r="J37"/>
  <c r="I37"/>
  <c r="L34"/>
  <c r="K34"/>
  <c r="J34"/>
  <c r="I34"/>
  <c r="L33"/>
  <c r="K33"/>
  <c r="J33"/>
  <c r="I33"/>
  <c r="L32"/>
  <c r="K32"/>
  <c r="J32"/>
  <c r="I32"/>
  <c r="J31"/>
  <c r="I31"/>
  <c r="J30"/>
  <c r="J344" s="1"/>
  <c r="I30"/>
  <c r="I344" s="1"/>
  <c r="K257" l="1"/>
  <c r="K226" s="1"/>
  <c r="K30"/>
  <c r="K64"/>
  <c r="L93"/>
  <c r="K316"/>
  <c r="K286" s="1"/>
  <c r="K31" i="2"/>
  <c r="K30" s="1"/>
  <c r="K204"/>
  <c r="L257"/>
  <c r="L91"/>
  <c r="L226"/>
  <c r="K257"/>
  <c r="K226" s="1"/>
  <c r="L288"/>
  <c r="L287" s="1"/>
  <c r="L30" i="1"/>
  <c r="L64"/>
  <c r="K132"/>
  <c r="L287"/>
  <c r="L316"/>
  <c r="L30" i="2"/>
  <c r="K107"/>
  <c r="L107"/>
  <c r="K174"/>
  <c r="K173" s="1"/>
  <c r="L204"/>
  <c r="L173" s="1"/>
  <c r="L172" s="1"/>
  <c r="K316"/>
  <c r="K287" s="1"/>
  <c r="K174" i="1" l="1"/>
  <c r="K344" s="1"/>
  <c r="K172" i="2"/>
  <c r="L344"/>
  <c r="K344"/>
  <c r="L286" i="1"/>
  <c r="L174" s="1"/>
  <c r="L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<sst xmlns="http://schemas.openxmlformats.org/spreadsheetml/2006/main" count="711" uniqueCount="209">
  <si>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</si>
  <si>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</si>
  <si>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</si>
  <si>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</si>
  <si>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</si>
  <si>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</si>
  <si>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</si>
  <si>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</si>
  <si>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</si>
  <si>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</si>
  <si>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</si>
  <si>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</si>
  <si>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</si>
  <si>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</si>
  <si>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</si>
  <si>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</si>
  <si>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</si>
  <si>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</si>
  <si>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</si>
  <si>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</si>
  <si>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</si>
  <si>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</si>
  <si>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</si>
  <si>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</si>
  <si>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</si>
  <si>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</si>
  <si>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</si>
  <si>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</si>
  <si>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</si>
  <si>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</si>
  <si>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</si>
  <si>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</si>
  <si>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</si>
  <si>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</si>
  <si>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</si>
  <si>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</si>
  <si>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</si>
  <si>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</si>
  <si>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</si>
  <si>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</si>
  <si>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</si>
  <si>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</si>
  <si>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</si>
  <si>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</si>
  <si>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</si>
  <si>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</si>
  <si>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</si>
  <si>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</si>
  <si>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</si>
  <si>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</si>
  <si>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</si>
  <si>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</si>
  <si>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</si>
  <si>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</si>
  <si>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</si>
  <si>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</si>
  <si>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</si>
  <si>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</si>
  <si>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</si>
  <si>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</si>
  <si>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</si>
  <si>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</si>
  <si>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</si>
  <si>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</si>
  <si>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</si>
  <si>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</si>
  <si>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</si>
  <si>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</si>
  <si>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</si>
  <si>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</si>
  <si>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</si>
  <si>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</si>
  <si>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</si>
  <si>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</si>
  <si>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</si>
  <si>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</si>
  <si>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</si>
  <si>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</si>
  <si>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</si>
  <si>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</si>
  <si>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</si>
  <si>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</si>
  <si>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</si>
  <si>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</si>
  <si>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</si>
  <si>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</si>
  <si>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</si>
  <si>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</si>
  <si>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</si>
  <si>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</si>
  <si>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</si>
  <si>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</si>
  <si>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</si>
  <si>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</si>
  <si>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</si>
  <si>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</si>
  <si>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</si>
  <si>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</si>
  <si>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</si>
  <si>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</si>
  <si>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</si>
  <si>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</si>
  <si>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</si>
  <si>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</si>
  <si>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</si>
  <si>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</si>
  <si>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</si>
  <si>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</si>
  <si>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</si>
  <si>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</si>
  <si>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</si>
  <si>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</si>
  <si>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</si>
  <si>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</si>
  <si>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</si>
  <si>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</si>
  <si>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</si>
  <si>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</si>
  <si>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</si>
  <si>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</si>
  <si>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</si>
  <si>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</si>
  <si>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</si>
  <si>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</si>
  <si>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</si>
  <si>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</si>
  <si>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</si>
  <si>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</si>
  <si>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</si>
  <si>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</si>
  <si>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</si>
  <si>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</si>
  <si>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</si>
  <si>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</si>
  <si>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</si>
  <si>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</si>
  <si>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</si>
  <si>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</si>
  <si>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</si>
  <si>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</si>
  <si>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</si>
  <si>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</si>
  <si>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</si>
  <si>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</si>
  <si>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</si>
  <si>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</si>
  <si>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</si>
  <si>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</si>
  <si>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</si>
  <si>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</si>
  <si>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</si>
  <si>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</si>
  <si>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</si>
  <si>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</si>
  <si>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</si>
  <si>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</si>
  <si>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</si>
  <si>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</si>
  <si>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</si>
  <si>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</si>
  <si>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</si>
  <si>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</si>
  <si>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</si>
  <si>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</si>
  <si>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</si>
  <si>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</si>
  <si>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</si>
  <si>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</si>
  <si>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</si>
  <si>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</si>
  <si>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</si>
  <si>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</si>
  <si>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</si>
  <si>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</si>
  <si>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</si>
  <si>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</si>
  <si>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</si>
  <si>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</si>
  <si>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</si>
  <si>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</si>
  <si>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</si>
  <si>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</si>
  <si>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</si>
  <si>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</si>
  <si>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</si>
  <si>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</si>
  <si>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</si>
  <si>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</si>
  <si>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</si>
  <si>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Kultūros programa</t>
  </si>
  <si>
    <t>Kitos kultūros ir meno įstaigos</t>
  </si>
  <si>
    <t>188617454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</si>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</sst>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7" zoomScaleSheetLayoutView="120" workbookViewId="0">
      <selection activeCell="R19" sqref="R19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29500</v>
      </c>
      <c r="J30" s="93">
        <f>SUM(J31+J41+J62+J83+J91+J107+J130+J146+J155)</f>
        <v>26500</v>
      </c>
      <c r="K30" s="94">
        <f>SUM(K31+K41+K62+K83+K91+K107+K130+K146+K155)</f>
        <v>19315.510000000002</v>
      </c>
      <c r="L30" s="93">
        <f>SUM(L31+L41+L62+L83+L91+L107+L130+L146+L155)</f>
        <v>19206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16900</v>
      </c>
      <c r="J31" s="93">
        <f>SUM(J32+J37)</f>
        <v>14900</v>
      </c>
      <c r="K31" s="102">
        <f>SUM(K32+K37)</f>
        <v>10533.970000000001</v>
      </c>
      <c r="L31" s="103">
        <f>SUM(L32+L37)</f>
        <v>10533.970000000001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12900</v>
      </c>
      <c r="J32" s="109">
        <f t="shared" si="0"/>
        <v>11400</v>
      </c>
      <c r="K32" s="110">
        <f t="shared" si="0"/>
        <v>8071.52</v>
      </c>
      <c r="L32" s="109">
        <f t="shared" si="0"/>
        <v>8071.52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12900</v>
      </c>
      <c r="J33" s="109">
        <f t="shared" si="0"/>
        <v>11400</v>
      </c>
      <c r="K33" s="110">
        <f t="shared" si="0"/>
        <v>8071.52</v>
      </c>
      <c r="L33" s="109">
        <f t="shared" si="0"/>
        <v>8071.52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12900</v>
      </c>
      <c r="J34" s="109">
        <f>SUM(J35:J36)</f>
        <v>11400</v>
      </c>
      <c r="K34" s="110">
        <f>SUM(K35:K36)</f>
        <v>8071.52</v>
      </c>
      <c r="L34" s="109">
        <f>SUM(L35:L36)</f>
        <v>8071.52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12900</v>
      </c>
      <c r="J35" s="113">
        <v>11400</v>
      </c>
      <c r="K35" s="113">
        <v>8071.52</v>
      </c>
      <c r="L35" s="113">
        <v>8071.52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4000</v>
      </c>
      <c r="J37" s="109">
        <f t="shared" si="1"/>
        <v>3500</v>
      </c>
      <c r="K37" s="110">
        <f t="shared" si="1"/>
        <v>2462.4499999999998</v>
      </c>
      <c r="L37" s="109">
        <f t="shared" si="1"/>
        <v>2462.4499999999998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4000</v>
      </c>
      <c r="J38" s="109">
        <f t="shared" si="1"/>
        <v>3500</v>
      </c>
      <c r="K38" s="109">
        <f t="shared" si="1"/>
        <v>2462.4499999999998</v>
      </c>
      <c r="L38" s="109">
        <f t="shared" si="1"/>
        <v>2462.4499999999998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4000</v>
      </c>
      <c r="J39" s="109">
        <f t="shared" si="1"/>
        <v>3500</v>
      </c>
      <c r="K39" s="109">
        <f t="shared" si="1"/>
        <v>2462.4499999999998</v>
      </c>
      <c r="L39" s="109">
        <f t="shared" si="1"/>
        <v>2462.4499999999998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4000</v>
      </c>
      <c r="J40" s="113">
        <v>3500</v>
      </c>
      <c r="K40" s="113">
        <v>2462.4499999999998</v>
      </c>
      <c r="L40" s="113">
        <v>2462.4499999999998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12600</v>
      </c>
      <c r="J41" s="118">
        <f t="shared" si="2"/>
        <v>11600</v>
      </c>
      <c r="K41" s="117">
        <f t="shared" si="2"/>
        <v>8781.5400000000009</v>
      </c>
      <c r="L41" s="117">
        <f t="shared" si="2"/>
        <v>8672.0300000000007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12600</v>
      </c>
      <c r="J42" s="110">
        <f t="shared" si="2"/>
        <v>11600</v>
      </c>
      <c r="K42" s="109">
        <f t="shared" si="2"/>
        <v>8781.5400000000009</v>
      </c>
      <c r="L42" s="110">
        <f t="shared" si="2"/>
        <v>8672.0300000000007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12600</v>
      </c>
      <c r="J43" s="110">
        <f t="shared" si="2"/>
        <v>11600</v>
      </c>
      <c r="K43" s="119">
        <f t="shared" si="2"/>
        <v>8781.5400000000009</v>
      </c>
      <c r="L43" s="119">
        <f t="shared" si="2"/>
        <v>8672.0300000000007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12600</v>
      </c>
      <c r="J44" s="127">
        <f>SUM(J45:J61)-J53</f>
        <v>11600</v>
      </c>
      <c r="K44" s="127">
        <f>SUM(K45:K61)-K53</f>
        <v>8781.5400000000009</v>
      </c>
      <c r="L44" s="128">
        <f>SUM(L45:L61)-L53</f>
        <v>8672.0300000000007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3200</v>
      </c>
      <c r="J51" s="113">
        <v>3200</v>
      </c>
      <c r="K51" s="113">
        <v>2862.92</v>
      </c>
      <c r="L51" s="113">
        <v>2862.92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8800</v>
      </c>
      <c r="J60" s="113">
        <v>7800</v>
      </c>
      <c r="K60" s="113">
        <v>5661.14</v>
      </c>
      <c r="L60" s="113">
        <v>5551.93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600</v>
      </c>
      <c r="J61" s="113">
        <v>600</v>
      </c>
      <c r="K61" s="113">
        <v>257.48</v>
      </c>
      <c r="L61" s="113">
        <v>257.18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2000</v>
      </c>
      <c r="J172" s="204">
        <f>SUM(J173+J226+J287)</f>
        <v>2000</v>
      </c>
      <c r="K172" s="94">
        <f>SUM(K173+K226+K287)</f>
        <v>0</v>
      </c>
      <c r="L172" s="93">
        <f>SUM(L173+L226+L287)</f>
        <v>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2000</v>
      </c>
      <c r="J173" s="147">
        <f>SUM(J174+J196+J204+J216+J220)</f>
        <v>2000</v>
      </c>
      <c r="K173" s="147">
        <f>SUM(K174+K196+K204+K216+K220)</f>
        <v>0</v>
      </c>
      <c r="L173" s="147">
        <f>SUM(L174+L196+L204+L216+L220)</f>
        <v>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2000</v>
      </c>
      <c r="J174" s="150">
        <f>SUM(J175+J178+J183+J188+J193)</f>
        <v>2000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2000</v>
      </c>
      <c r="J178" s="148">
        <f>J179</f>
        <v>2000</v>
      </c>
      <c r="K178" s="149">
        <f>K179</f>
        <v>0</v>
      </c>
      <c r="L178" s="147">
        <f>L179</f>
        <v>0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2000</v>
      </c>
      <c r="J179" s="150">
        <f>SUM(J180:J182)</f>
        <v>2000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2000</v>
      </c>
      <c r="J182" s="112">
        <v>2000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31500</v>
      </c>
      <c r="J344" s="226">
        <f>SUM(J30+J172)</f>
        <v>28500</v>
      </c>
      <c r="K344" s="226">
        <f>SUM(K30+K172)</f>
        <v>19315.510000000002</v>
      </c>
      <c r="L344" s="227">
        <f>SUM(L30+L172)</f>
        <v>19206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2017-10-11T13:48:12Z</cp:lastPrinted>
  <dcterms:created xsi:type="dcterms:W3CDTF">2015-02-02T19:24:02Z</dcterms:created>
  <dcterms:modified xsi:type="dcterms:W3CDTF">2017-10-11T13:49:35Z</dcterms:modified>
</cp:coreProperties>
</file>