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J86" s="1"/>
  <c r="J85" s="1"/>
  <c r="I87"/>
  <c r="L86"/>
  <c r="K86"/>
  <c r="I86"/>
  <c r="L85"/>
  <c r="K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J71" s="1"/>
  <c r="J65" s="1"/>
  <c r="J64" s="1"/>
  <c r="I72"/>
  <c r="L71"/>
  <c r="K71"/>
  <c r="I71"/>
  <c r="L67"/>
  <c r="K67"/>
  <c r="J67"/>
  <c r="I67"/>
  <c r="L66"/>
  <c r="K66"/>
  <c r="J66"/>
  <c r="I66"/>
  <c r="L65"/>
  <c r="K65"/>
  <c r="I65"/>
  <c r="L64"/>
  <c r="K64"/>
  <c r="I64"/>
  <c r="L44"/>
  <c r="K44"/>
  <c r="J44"/>
  <c r="J43" s="1"/>
  <c r="J42" s="1"/>
  <c r="J41" s="1"/>
  <c r="I44"/>
  <c r="L43"/>
  <c r="K43"/>
  <c r="I43"/>
  <c r="L42"/>
  <c r="K42"/>
  <c r="I42"/>
  <c r="L41"/>
  <c r="K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J31" s="1"/>
  <c r="I32"/>
  <c r="L31"/>
  <c r="K31"/>
  <c r="I31"/>
  <c r="L30"/>
  <c r="L344" s="1"/>
  <c r="K30"/>
  <c r="K344" s="1"/>
  <c r="I30"/>
  <c r="I344" s="1"/>
  <c r="J30" l="1"/>
  <c r="J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<sst xmlns="http://schemas.openxmlformats.org/spreadsheetml/2006/main" count="711" uniqueCount="208">
  <si>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</si>
  <si>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</si>
  <si>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</si>
  <si>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</si>
  <si>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</si>
  <si>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</si>
  <si>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</si>
  <si>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</si>
  <si>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</si>
  <si>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</si>
  <si>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</si>
  <si>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</si>
  <si>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</si>
  <si>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</si>
  <si>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</si>
  <si>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</si>
  <si>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</si>
  <si>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</si>
  <si>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</si>
  <si>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</si>
  <si>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</si>
  <si>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</si>
  <si>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</si>
  <si>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</si>
  <si>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</si>
  <si>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</si>
  <si>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</si>
  <si>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</si>
  <si>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</si>
  <si>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</si>
  <si>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</si>
  <si>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</si>
  <si>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</si>
  <si>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</si>
  <si>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</si>
  <si>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</si>
  <si>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</si>
  <si>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</si>
  <si>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</si>
  <si>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</si>
  <si>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</si>
  <si>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</si>
  <si>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</si>
  <si>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</si>
  <si>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</si>
  <si>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</si>
  <si>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</si>
  <si>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</si>
  <si>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</si>
  <si>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</si>
  <si>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</si>
  <si>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</si>
  <si>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</si>
  <si>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</si>
  <si>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</si>
  <si>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</si>
  <si>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</si>
  <si>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</si>
  <si>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</si>
  <si>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</si>
  <si>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</si>
  <si>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</si>
  <si>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</si>
  <si>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</si>
  <si>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</si>
  <si>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</si>
  <si>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</si>
  <si>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</si>
  <si>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</si>
  <si>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</si>
  <si>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</si>
  <si>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</si>
  <si>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</si>
  <si>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</si>
  <si>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</si>
  <si>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</si>
  <si>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</si>
  <si>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</si>
  <si>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</si>
  <si>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</si>
  <si>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</si>
  <si>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</si>
  <si>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</si>
  <si>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</si>
  <si>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</si>
  <si>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</si>
  <si>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</si>
  <si>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</si>
  <si>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</si>
  <si>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</si>
  <si>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</si>
  <si>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</si>
  <si>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</si>
  <si>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</si>
  <si>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</si>
  <si>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</si>
  <si>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</si>
  <si>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</si>
  <si>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</si>
  <si>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</si>
  <si>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</si>
  <si>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</si>
  <si>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</si>
  <si>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</si>
  <si>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</si>
  <si>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</si>
  <si>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</si>
  <si>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</si>
  <si>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</si>
  <si>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</si>
  <si>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</si>
  <si>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</si>
  <si>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</si>
  <si>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</si>
  <si>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</si>
  <si>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</si>
  <si>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</si>
  <si>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</si>
  <si>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</si>
  <si>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</si>
  <si>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</si>
  <si>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</si>
  <si>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</si>
  <si>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</si>
  <si>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</si>
  <si>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</si>
  <si>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</si>
  <si>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</si>
  <si>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</si>
  <si>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</si>
  <si>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</si>
  <si>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</si>
  <si>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</si>
  <si>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</si>
  <si>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</si>
  <si>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</si>
  <si>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</si>
  <si>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</si>
  <si>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</si>
  <si>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</si>
  <si>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</si>
  <si>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</si>
  <si>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</si>
  <si>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</si>
  <si>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</si>
  <si>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</si>
  <si>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</si>
  <si>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</si>
  <si>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</si>
  <si>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</si>
  <si>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</si>
  <si>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</si>
  <si>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</si>
  <si>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</si>
  <si>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</si>
  <si>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</si>
  <si>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</si>
  <si>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</si>
  <si>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</si>
  <si>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</si>
  <si>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</si>
  <si>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</si>
  <si>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</si>
  <si>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</si>
  <si>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</si>
  <si>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</si>
  <si>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</si>
  <si>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</si>
  <si>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</si>
  <si>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</si>
  <si>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</si>
  <si>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</si>
  <si>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</si>
  <si>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</si>
  <si>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</si>
  <si>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</si>
  <si>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</si>
  <si>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</si>
  <si>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</si>
  <si>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</si>
  <si>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</si>
  <si>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</si>
  <si>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</si>
  <si>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</si>
  <si>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</si>
  <si>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</si>
  <si>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 Pasvalio m. seniūnija</t>
  </si>
  <si>
    <t>2017 M. GRUODŽIO MĖN. 31 D.</t>
  </si>
  <si>
    <t>4 ketvirtis</t>
  </si>
  <si>
    <t>Savivaldybės funkcijų įgyvendinimo ir valdymo programa</t>
  </si>
  <si>
    <t>Komunalinio ūkio plėtra</t>
  </si>
  <si>
    <t>188617835</t>
  </si>
  <si>
    <t>01.02.01.01.04. - Savivaldybės padalinių (seniūnijų) darbo organizavimas</t>
  </si>
  <si>
    <t>01</t>
  </si>
  <si>
    <t>B</t>
  </si>
  <si>
    <t>06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</si>
  <si>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</si>
  <si>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</si>
  <si>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</si>
  <si>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</si>
  <si>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</si>
  <si>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</si>
  <si>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</si>
  <si>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</si>
  <si>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Mitras</t>
  </si>
  <si>
    <t>Buhalterė-apskaitininkė</t>
  </si>
  <si>
    <t>Lina Steponaitienė</t>
  </si>
  <si>
    <t>2018.01.12   Nr. SFD-25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</si>
</sst>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9" zoomScaleSheetLayoutView="120" workbookViewId="0">
      <selection activeCell="W22" sqref="W22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225500</v>
      </c>
      <c r="J30" s="93">
        <f>SUM(J31+J41+J62+J83+J91+J107+J130+J146+J155)</f>
        <v>225500</v>
      </c>
      <c r="K30" s="94">
        <f>SUM(K31+K41+K62+K83+K91+K107+K130+K146+K155)</f>
        <v>222689.81</v>
      </c>
      <c r="L30" s="93">
        <f>SUM(L31+L41+L62+L83+L91+L107+L130+L146+L155)</f>
        <v>222689.81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145000</v>
      </c>
      <c r="J31" s="93">
        <f>SUM(J32+J37)</f>
        <v>145000</v>
      </c>
      <c r="K31" s="102">
        <f>SUM(K32+K37)</f>
        <v>143466.35</v>
      </c>
      <c r="L31" s="103">
        <f>SUM(L32+L37)</f>
        <v>143466.35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111400</v>
      </c>
      <c r="J32" s="109">
        <f t="shared" si="0"/>
        <v>111400</v>
      </c>
      <c r="K32" s="110">
        <f t="shared" si="0"/>
        <v>109866.35</v>
      </c>
      <c r="L32" s="109">
        <f t="shared" si="0"/>
        <v>109866.35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111400</v>
      </c>
      <c r="J33" s="109">
        <f t="shared" si="0"/>
        <v>111400</v>
      </c>
      <c r="K33" s="110">
        <f t="shared" si="0"/>
        <v>109866.35</v>
      </c>
      <c r="L33" s="109">
        <f t="shared" si="0"/>
        <v>109866.35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111400</v>
      </c>
      <c r="J34" s="109">
        <f>SUM(J35:J36)</f>
        <v>111400</v>
      </c>
      <c r="K34" s="110">
        <f>SUM(K35:K36)</f>
        <v>109866.35</v>
      </c>
      <c r="L34" s="109">
        <f>SUM(L35:L36)</f>
        <v>109866.35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111400</v>
      </c>
      <c r="J35" s="113">
        <v>111400</v>
      </c>
      <c r="K35" s="113">
        <v>109866.35</v>
      </c>
      <c r="L35" s="113">
        <v>109866.35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33600</v>
      </c>
      <c r="J37" s="109">
        <f t="shared" si="1"/>
        <v>33600</v>
      </c>
      <c r="K37" s="110">
        <f t="shared" si="1"/>
        <v>33600</v>
      </c>
      <c r="L37" s="109">
        <f t="shared" si="1"/>
        <v>33600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33600</v>
      </c>
      <c r="J38" s="109">
        <f t="shared" si="1"/>
        <v>33600</v>
      </c>
      <c r="K38" s="109">
        <f t="shared" si="1"/>
        <v>33600</v>
      </c>
      <c r="L38" s="109">
        <f t="shared" si="1"/>
        <v>33600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33600</v>
      </c>
      <c r="J39" s="109">
        <f t="shared" si="1"/>
        <v>33600</v>
      </c>
      <c r="K39" s="109">
        <f t="shared" si="1"/>
        <v>33600</v>
      </c>
      <c r="L39" s="109">
        <f t="shared" si="1"/>
        <v>33600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33600</v>
      </c>
      <c r="J40" s="113">
        <v>33600</v>
      </c>
      <c r="K40" s="113">
        <v>33600</v>
      </c>
      <c r="L40" s="113">
        <v>33600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78900</v>
      </c>
      <c r="J41" s="118">
        <f t="shared" si="2"/>
        <v>78900</v>
      </c>
      <c r="K41" s="117">
        <f t="shared" si="2"/>
        <v>77703.459999999992</v>
      </c>
      <c r="L41" s="117">
        <f t="shared" si="2"/>
        <v>77703.459999999992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78900</v>
      </c>
      <c r="J42" s="110">
        <f t="shared" si="2"/>
        <v>78900</v>
      </c>
      <c r="K42" s="109">
        <f t="shared" si="2"/>
        <v>77703.459999999992</v>
      </c>
      <c r="L42" s="110">
        <f t="shared" si="2"/>
        <v>77703.459999999992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78900</v>
      </c>
      <c r="J43" s="110">
        <f t="shared" si="2"/>
        <v>78900</v>
      </c>
      <c r="K43" s="119">
        <f t="shared" si="2"/>
        <v>77703.459999999992</v>
      </c>
      <c r="L43" s="119">
        <f t="shared" si="2"/>
        <v>77703.459999999992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78900</v>
      </c>
      <c r="J44" s="127">
        <f>SUM(J45:J61)-J53</f>
        <v>78900</v>
      </c>
      <c r="K44" s="127">
        <f>SUM(K45:K61)-K53</f>
        <v>77703.459999999992</v>
      </c>
      <c r="L44" s="128">
        <f>SUM(L45:L61)-L53</f>
        <v>77703.459999999992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14600</v>
      </c>
      <c r="J48" s="113">
        <v>14600</v>
      </c>
      <c r="K48" s="113">
        <v>14273.31</v>
      </c>
      <c r="L48" s="113">
        <v>14273.31</v>
      </c>
    </row>
    <row r="49" spans="1:12" ht="18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300</v>
      </c>
      <c r="J49" s="113">
        <v>300</v>
      </c>
      <c r="K49" s="113">
        <v>230.02</v>
      </c>
      <c r="L49" s="113">
        <v>230.02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35600</v>
      </c>
      <c r="J51" s="113">
        <v>35600</v>
      </c>
      <c r="K51" s="113">
        <v>35449.39</v>
      </c>
      <c r="L51" s="113">
        <v>35449.39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5000</v>
      </c>
      <c r="J54" s="113">
        <v>5000</v>
      </c>
      <c r="K54" s="113">
        <v>4927.45</v>
      </c>
      <c r="L54" s="113">
        <v>4927.45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4700</v>
      </c>
      <c r="J56" s="113">
        <v>4700</v>
      </c>
      <c r="K56" s="113">
        <v>4687.6400000000003</v>
      </c>
      <c r="L56" s="113">
        <v>4687.6400000000003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5500</v>
      </c>
      <c r="J60" s="113">
        <v>5500</v>
      </c>
      <c r="K60" s="113">
        <v>5118.33</v>
      </c>
      <c r="L60" s="113">
        <v>5118.33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13200</v>
      </c>
      <c r="J61" s="113">
        <v>13200</v>
      </c>
      <c r="K61" s="113">
        <v>13017.32</v>
      </c>
      <c r="L61" s="113">
        <v>13017.32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1600</v>
      </c>
      <c r="J130" s="150">
        <f>SUM(J131+J136+J141)</f>
        <v>1600</v>
      </c>
      <c r="K130" s="110">
        <f>SUM(K131+K136+K141)</f>
        <v>1520</v>
      </c>
      <c r="L130" s="109">
        <f>SUM(L131+L136+L141)</f>
        <v>1520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1600</v>
      </c>
      <c r="J141" s="150">
        <f t="shared" si="15"/>
        <v>1600</v>
      </c>
      <c r="K141" s="110">
        <f t="shared" si="15"/>
        <v>1520</v>
      </c>
      <c r="L141" s="109">
        <f t="shared" si="15"/>
        <v>1520</v>
      </c>
    </row>
    <row r="142" spans="1:12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1600</v>
      </c>
      <c r="J142" s="127">
        <f t="shared" si="15"/>
        <v>1600</v>
      </c>
      <c r="K142" s="128">
        <f t="shared" si="15"/>
        <v>1520</v>
      </c>
      <c r="L142" s="126">
        <f t="shared" si="15"/>
        <v>1520</v>
      </c>
    </row>
    <row r="143" spans="1:12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1600</v>
      </c>
      <c r="J143" s="150">
        <f>SUM(J144:J145)</f>
        <v>1600</v>
      </c>
      <c r="K143" s="110">
        <f>SUM(K144:K145)</f>
        <v>1520</v>
      </c>
      <c r="L143" s="109">
        <f>SUM(L144:L145)</f>
        <v>1520</v>
      </c>
    </row>
    <row r="144" spans="1:12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1600</v>
      </c>
      <c r="J144" s="188">
        <v>1600</v>
      </c>
      <c r="K144" s="188">
        <v>1520</v>
      </c>
      <c r="L144" s="188">
        <v>1520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4900</v>
      </c>
      <c r="J172" s="204">
        <f>SUM(J173+J226+J287)</f>
        <v>4900</v>
      </c>
      <c r="K172" s="94">
        <f>SUM(K173+K226+K287)</f>
        <v>4832.3500000000004</v>
      </c>
      <c r="L172" s="93">
        <f>SUM(L173+L226+L287)</f>
        <v>4832.3500000000004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4900</v>
      </c>
      <c r="J173" s="147">
        <f>SUM(J174+J196+J204+J216+J220)</f>
        <v>4900</v>
      </c>
      <c r="K173" s="147">
        <f>SUM(K174+K196+K204+K216+K220)</f>
        <v>4832.3500000000004</v>
      </c>
      <c r="L173" s="147">
        <f>SUM(L174+L196+L204+L216+L220)</f>
        <v>4832.3500000000004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4500</v>
      </c>
      <c r="J174" s="150">
        <f>SUM(J175+J178+J183+J188+J193)</f>
        <v>4500</v>
      </c>
      <c r="K174" s="110">
        <f>SUM(K175+K178+K183+K188+K193)</f>
        <v>4440.3500000000004</v>
      </c>
      <c r="L174" s="109">
        <f>SUM(L175+L178+L183+L188+L193)</f>
        <v>4440.3500000000004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1800</v>
      </c>
      <c r="J183" s="150">
        <f>J184</f>
        <v>1800</v>
      </c>
      <c r="K183" s="110">
        <f>K184</f>
        <v>1742.2</v>
      </c>
      <c r="L183" s="109">
        <f>L184</f>
        <v>1742.2</v>
      </c>
    </row>
    <row r="184" spans="1:12" ht="15.75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1800</v>
      </c>
      <c r="J184" s="109">
        <f>SUM(J185:J187)</f>
        <v>1800</v>
      </c>
      <c r="K184" s="109">
        <f>SUM(K185:K187)</f>
        <v>1742.2</v>
      </c>
      <c r="L184" s="109">
        <f>SUM(L185:L187)</f>
        <v>1742.2</v>
      </c>
    </row>
    <row r="185" spans="1:12" ht="15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1800</v>
      </c>
      <c r="J186" s="114">
        <v>1800</v>
      </c>
      <c r="K186" s="114">
        <v>1742.2</v>
      </c>
      <c r="L186" s="114">
        <v>1742.2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2700</v>
      </c>
      <c r="J193" s="150">
        <f t="shared" si="19"/>
        <v>2700</v>
      </c>
      <c r="K193" s="110">
        <f t="shared" si="19"/>
        <v>2698.15</v>
      </c>
      <c r="L193" s="109">
        <f t="shared" si="19"/>
        <v>2698.15</v>
      </c>
    </row>
    <row r="194" spans="1:12" ht="17.25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2700</v>
      </c>
      <c r="J194" s="110">
        <f t="shared" si="19"/>
        <v>2700</v>
      </c>
      <c r="K194" s="110">
        <f t="shared" si="19"/>
        <v>2698.15</v>
      </c>
      <c r="L194" s="110">
        <f t="shared" si="19"/>
        <v>2698.15</v>
      </c>
    </row>
    <row r="195" spans="1:12" ht="16.5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2700</v>
      </c>
      <c r="J195" s="114">
        <v>2700</v>
      </c>
      <c r="K195" s="114">
        <v>2698.15</v>
      </c>
      <c r="L195" s="114">
        <v>2698.15</v>
      </c>
    </row>
    <row r="196" spans="1:12" ht="18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400</v>
      </c>
      <c r="J196" s="155">
        <f t="shared" si="20"/>
        <v>400</v>
      </c>
      <c r="K196" s="156">
        <f t="shared" si="20"/>
        <v>392</v>
      </c>
      <c r="L196" s="119">
        <f t="shared" si="20"/>
        <v>392</v>
      </c>
    </row>
    <row r="197" spans="1:12" ht="15.75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400</v>
      </c>
      <c r="J197" s="150">
        <f t="shared" si="20"/>
        <v>400</v>
      </c>
      <c r="K197" s="110">
        <f t="shared" si="20"/>
        <v>392</v>
      </c>
      <c r="L197" s="109">
        <f t="shared" si="20"/>
        <v>392</v>
      </c>
    </row>
    <row r="198" spans="1:12" ht="16.5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400</v>
      </c>
      <c r="J198" s="148">
        <f>SUM(J199:J203)</f>
        <v>400</v>
      </c>
      <c r="K198" s="149">
        <f>SUM(K199:K203)</f>
        <v>392</v>
      </c>
      <c r="L198" s="147">
        <f>SUM(L199:L203)</f>
        <v>392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400</v>
      </c>
      <c r="J203" s="114">
        <v>400</v>
      </c>
      <c r="K203" s="114">
        <v>392</v>
      </c>
      <c r="L203" s="178">
        <v>392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230400</v>
      </c>
      <c r="J344" s="226">
        <f>SUM(J30+J172)</f>
        <v>230400</v>
      </c>
      <c r="K344" s="226">
        <f>SUM(K30+K172)</f>
        <v>227522.16</v>
      </c>
      <c r="L344" s="227">
        <f>SUM(L30+L172)</f>
        <v>227522.16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2018-01-12T18:17:27Z</cp:lastPrinted>
  <dcterms:created xsi:type="dcterms:W3CDTF">2015-02-02T19:24:02Z</dcterms:created>
  <dcterms:modified xsi:type="dcterms:W3CDTF">2018-01-12T18:17:48Z</dcterms:modified>
</cp:coreProperties>
</file>