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K288" s="1"/>
  <c r="J290"/>
  <c r="I290"/>
  <c r="L289"/>
  <c r="J289"/>
  <c r="I289"/>
  <c r="L288"/>
  <c r="J288"/>
  <c r="I288"/>
  <c r="L287"/>
  <c r="J287"/>
  <c r="I287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K258" s="1"/>
  <c r="J259"/>
  <c r="I259"/>
  <c r="L258"/>
  <c r="J258"/>
  <c r="I258"/>
  <c r="L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K247" s="1"/>
  <c r="J248"/>
  <c r="I248"/>
  <c r="L247"/>
  <c r="J247"/>
  <c r="I247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K227" s="1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J210"/>
  <c r="I210"/>
  <c r="L209"/>
  <c r="K209"/>
  <c r="J209"/>
  <c r="I209"/>
  <c r="L206"/>
  <c r="K206"/>
  <c r="K205" s="1"/>
  <c r="K204" s="1"/>
  <c r="J206"/>
  <c r="I206"/>
  <c r="L205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K175" s="1"/>
  <c r="K174" s="1"/>
  <c r="K173" s="1"/>
  <c r="J176"/>
  <c r="I176"/>
  <c r="L175"/>
  <c r="J175"/>
  <c r="I175"/>
  <c r="L174"/>
  <c r="J174"/>
  <c r="I174"/>
  <c r="L173"/>
  <c r="J173"/>
  <c r="I173"/>
  <c r="L172"/>
  <c r="J172"/>
  <c r="I172"/>
  <c r="L167"/>
  <c r="K167"/>
  <c r="K166" s="1"/>
  <c r="K160" s="1"/>
  <c r="J167"/>
  <c r="I167"/>
  <c r="L166"/>
  <c r="J166"/>
  <c r="I166"/>
  <c r="L162"/>
  <c r="K162"/>
  <c r="J162"/>
  <c r="I162"/>
  <c r="L161"/>
  <c r="K161"/>
  <c r="J161"/>
  <c r="I161"/>
  <c r="L160"/>
  <c r="J160"/>
  <c r="I160"/>
  <c r="L158"/>
  <c r="K158"/>
  <c r="K157" s="1"/>
  <c r="K156" s="1"/>
  <c r="J158"/>
  <c r="I158"/>
  <c r="L157"/>
  <c r="J157"/>
  <c r="I157"/>
  <c r="L156"/>
  <c r="J156"/>
  <c r="I156"/>
  <c r="L155"/>
  <c r="J155"/>
  <c r="I155"/>
  <c r="L153"/>
  <c r="K153"/>
  <c r="J153"/>
  <c r="I153"/>
  <c r="L152"/>
  <c r="K152"/>
  <c r="J152"/>
  <c r="I152"/>
  <c r="L149"/>
  <c r="K149"/>
  <c r="K148" s="1"/>
  <c r="K147" s="1"/>
  <c r="K146" s="1"/>
  <c r="J149"/>
  <c r="I149"/>
  <c r="L148"/>
  <c r="J148"/>
  <c r="I148"/>
  <c r="L147"/>
  <c r="J147"/>
  <c r="I147"/>
  <c r="L146"/>
  <c r="J146"/>
  <c r="I146"/>
  <c r="L143"/>
  <c r="K143"/>
  <c r="J143"/>
  <c r="I143"/>
  <c r="L142"/>
  <c r="K142"/>
  <c r="K141" s="1"/>
  <c r="J142"/>
  <c r="I142"/>
  <c r="L141"/>
  <c r="J141"/>
  <c r="I141"/>
  <c r="L138"/>
  <c r="K138"/>
  <c r="J138"/>
  <c r="I138"/>
  <c r="L137"/>
  <c r="K137"/>
  <c r="K136" s="1"/>
  <c r="J137"/>
  <c r="I137"/>
  <c r="L136"/>
  <c r="J136"/>
  <c r="I136"/>
  <c r="L133"/>
  <c r="K133"/>
  <c r="J133"/>
  <c r="I133"/>
  <c r="L132"/>
  <c r="K132"/>
  <c r="K131" s="1"/>
  <c r="J132"/>
  <c r="I132"/>
  <c r="L131"/>
  <c r="J131"/>
  <c r="I131"/>
  <c r="L130"/>
  <c r="J130"/>
  <c r="I130"/>
  <c r="L127"/>
  <c r="K127"/>
  <c r="J127"/>
  <c r="I127"/>
  <c r="L126"/>
  <c r="K126"/>
  <c r="K125" s="1"/>
  <c r="J126"/>
  <c r="I126"/>
  <c r="L125"/>
  <c r="J125"/>
  <c r="I125"/>
  <c r="L123"/>
  <c r="K123"/>
  <c r="J123"/>
  <c r="I123"/>
  <c r="L122"/>
  <c r="K122"/>
  <c r="K121" s="1"/>
  <c r="J122"/>
  <c r="I122"/>
  <c r="L121"/>
  <c r="J121"/>
  <c r="I121"/>
  <c r="L119"/>
  <c r="K119"/>
  <c r="J119"/>
  <c r="I119"/>
  <c r="L118"/>
  <c r="K118"/>
  <c r="J118"/>
  <c r="I118"/>
  <c r="L117"/>
  <c r="K117"/>
  <c r="J117"/>
  <c r="I117"/>
  <c r="L115"/>
  <c r="K115"/>
  <c r="K114" s="1"/>
  <c r="K113" s="1"/>
  <c r="J115"/>
  <c r="I115"/>
  <c r="L114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J108"/>
  <c r="I108"/>
  <c r="L107"/>
  <c r="J107"/>
  <c r="I107"/>
  <c r="L104"/>
  <c r="K104"/>
  <c r="K103" s="1"/>
  <c r="K102" s="1"/>
  <c r="J104"/>
  <c r="I104"/>
  <c r="L103"/>
  <c r="J103"/>
  <c r="I103"/>
  <c r="L102"/>
  <c r="J102"/>
  <c r="I102"/>
  <c r="L99"/>
  <c r="K99"/>
  <c r="K98" s="1"/>
  <c r="K97" s="1"/>
  <c r="J99"/>
  <c r="I99"/>
  <c r="L98"/>
  <c r="J98"/>
  <c r="I98"/>
  <c r="L97"/>
  <c r="J97"/>
  <c r="I97"/>
  <c r="L94"/>
  <c r="K94"/>
  <c r="K93" s="1"/>
  <c r="K92" s="1"/>
  <c r="K91" s="1"/>
  <c r="J94"/>
  <c r="I94"/>
  <c r="L93"/>
  <c r="J93"/>
  <c r="I93"/>
  <c r="L92"/>
  <c r="J92"/>
  <c r="I92"/>
  <c r="L91"/>
  <c r="J91"/>
  <c r="I91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J81"/>
  <c r="I81"/>
  <c r="L80"/>
  <c r="K80"/>
  <c r="J80"/>
  <c r="I80"/>
  <c r="L79"/>
  <c r="K79"/>
  <c r="J79"/>
  <c r="I79"/>
  <c r="L75"/>
  <c r="K75"/>
  <c r="K74" s="1"/>
  <c r="J75"/>
  <c r="I75"/>
  <c r="L74"/>
  <c r="J74"/>
  <c r="I74"/>
  <c r="L70"/>
  <c r="K70"/>
  <c r="K69" s="1"/>
  <c r="K63" s="1"/>
  <c r="K62" s="1"/>
  <c r="J70"/>
  <c r="I70"/>
  <c r="L69"/>
  <c r="J69"/>
  <c r="I69"/>
  <c r="L65"/>
  <c r="K65"/>
  <c r="J65"/>
  <c r="I65"/>
  <c r="L64"/>
  <c r="K64"/>
  <c r="J64"/>
  <c r="I64"/>
  <c r="L63"/>
  <c r="J63"/>
  <c r="I63"/>
  <c r="L62"/>
  <c r="J62"/>
  <c r="I62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J39"/>
  <c r="I39"/>
  <c r="L38"/>
  <c r="K38"/>
  <c r="J38"/>
  <c r="I38"/>
  <c r="L37"/>
  <c r="K37"/>
  <c r="J37"/>
  <c r="I37"/>
  <c r="L34"/>
  <c r="K34"/>
  <c r="K33" s="1"/>
  <c r="K32" s="1"/>
  <c r="K31" s="1"/>
  <c r="J34"/>
  <c r="I34"/>
  <c r="L33"/>
  <c r="J33"/>
  <c r="I33"/>
  <c r="L32"/>
  <c r="J32"/>
  <c r="I32"/>
  <c r="L31"/>
  <c r="J31"/>
  <c r="I31"/>
  <c r="L30"/>
  <c r="L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7"/>
  <c r="K327"/>
  <c r="K326" s="1"/>
  <c r="J327"/>
  <c r="I327"/>
  <c r="L326"/>
  <c r="J326"/>
  <c r="I326"/>
  <c r="L323"/>
  <c r="K323"/>
  <c r="K322" s="1"/>
  <c r="J323"/>
  <c r="I323"/>
  <c r="L322"/>
  <c r="J322"/>
  <c r="I322"/>
  <c r="L318"/>
  <c r="K318"/>
  <c r="J318"/>
  <c r="I318"/>
  <c r="L317"/>
  <c r="K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L287"/>
  <c r="J287"/>
  <c r="I287"/>
  <c r="L286"/>
  <c r="J286"/>
  <c r="I286"/>
  <c r="L283"/>
  <c r="K283"/>
  <c r="J283"/>
  <c r="I283"/>
  <c r="L282"/>
  <c r="K282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J269"/>
  <c r="I269"/>
  <c r="L268"/>
  <c r="K268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K246" s="1"/>
  <c r="J248"/>
  <c r="I248"/>
  <c r="L246"/>
  <c r="J246"/>
  <c r="I246"/>
  <c r="L243"/>
  <c r="K243"/>
  <c r="J243"/>
  <c r="I243"/>
  <c r="L242"/>
  <c r="K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K228" s="1"/>
  <c r="K227" s="1"/>
  <c r="J229"/>
  <c r="I229"/>
  <c r="L228"/>
  <c r="J228"/>
  <c r="I228"/>
  <c r="L227"/>
  <c r="J227"/>
  <c r="I227"/>
  <c r="L226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K217" s="1"/>
  <c r="K216" s="1"/>
  <c r="J218"/>
  <c r="I218"/>
  <c r="L217"/>
  <c r="J217"/>
  <c r="I217"/>
  <c r="L216"/>
  <c r="J216"/>
  <c r="I216"/>
  <c r="L211"/>
  <c r="K211"/>
  <c r="K210" s="1"/>
  <c r="J211"/>
  <c r="I211"/>
  <c r="L210"/>
  <c r="J210"/>
  <c r="I210"/>
  <c r="L207"/>
  <c r="K207"/>
  <c r="J207"/>
  <c r="I207"/>
  <c r="L206"/>
  <c r="K206"/>
  <c r="K205" s="1"/>
  <c r="J206"/>
  <c r="I206"/>
  <c r="L205"/>
  <c r="J205"/>
  <c r="I205"/>
  <c r="L199"/>
  <c r="K199"/>
  <c r="J199"/>
  <c r="I199"/>
  <c r="L198"/>
  <c r="K198"/>
  <c r="K197" s="1"/>
  <c r="J198"/>
  <c r="I198"/>
  <c r="L197"/>
  <c r="J197"/>
  <c r="I197"/>
  <c r="L195"/>
  <c r="K195"/>
  <c r="K194" s="1"/>
  <c r="J195"/>
  <c r="I195"/>
  <c r="L194"/>
  <c r="J194"/>
  <c r="I194"/>
  <c r="L190"/>
  <c r="K190"/>
  <c r="K189" s="1"/>
  <c r="J190"/>
  <c r="I190"/>
  <c r="L189"/>
  <c r="J189"/>
  <c r="I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K178"/>
  <c r="K177" s="1"/>
  <c r="J178"/>
  <c r="I178"/>
  <c r="L177"/>
  <c r="J177"/>
  <c r="I177"/>
  <c r="L176"/>
  <c r="J176"/>
  <c r="I176"/>
  <c r="L175"/>
  <c r="J175"/>
  <c r="I175"/>
  <c r="L174"/>
  <c r="J174"/>
  <c r="I174"/>
  <c r="L169"/>
  <c r="K169"/>
  <c r="K168" s="1"/>
  <c r="J169"/>
  <c r="I169"/>
  <c r="L168"/>
  <c r="J168"/>
  <c r="I168"/>
  <c r="L164"/>
  <c r="K164"/>
  <c r="K163" s="1"/>
  <c r="J164"/>
  <c r="I164"/>
  <c r="L163"/>
  <c r="J163"/>
  <c r="I163"/>
  <c r="L162"/>
  <c r="J162"/>
  <c r="I162"/>
  <c r="L160"/>
  <c r="K160"/>
  <c r="J160"/>
  <c r="I160"/>
  <c r="L159"/>
  <c r="K159"/>
  <c r="K158" s="1"/>
  <c r="J159"/>
  <c r="I159"/>
  <c r="L158"/>
  <c r="J158"/>
  <c r="I158"/>
  <c r="L157"/>
  <c r="J157"/>
  <c r="I157"/>
  <c r="L155"/>
  <c r="K155"/>
  <c r="J155"/>
  <c r="I155"/>
  <c r="L154"/>
  <c r="K154"/>
  <c r="J154"/>
  <c r="I154"/>
  <c r="L151"/>
  <c r="K151"/>
  <c r="K150" s="1"/>
  <c r="K149" s="1"/>
  <c r="K148" s="1"/>
  <c r="J151"/>
  <c r="I151"/>
  <c r="L150"/>
  <c r="J150"/>
  <c r="I150"/>
  <c r="L149"/>
  <c r="J149"/>
  <c r="I149"/>
  <c r="L148"/>
  <c r="J148"/>
  <c r="I148"/>
  <c r="L145"/>
  <c r="K145"/>
  <c r="K144" s="1"/>
  <c r="K143" s="1"/>
  <c r="J145"/>
  <c r="I145"/>
  <c r="L144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J132"/>
  <c r="I132"/>
  <c r="L129"/>
  <c r="K129"/>
  <c r="K128" s="1"/>
  <c r="K127" s="1"/>
  <c r="J129"/>
  <c r="I129"/>
  <c r="L128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K111"/>
  <c r="K110" s="1"/>
  <c r="J111"/>
  <c r="I111"/>
  <c r="L110"/>
  <c r="J110"/>
  <c r="I110"/>
  <c r="L109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K100" s="1"/>
  <c r="K99" s="1"/>
  <c r="J101"/>
  <c r="I101"/>
  <c r="L100"/>
  <c r="J100"/>
  <c r="I100"/>
  <c r="L99"/>
  <c r="J99"/>
  <c r="I99"/>
  <c r="L96"/>
  <c r="K96"/>
  <c r="K95" s="1"/>
  <c r="K94" s="1"/>
  <c r="K93" s="1"/>
  <c r="J96"/>
  <c r="I96"/>
  <c r="L95"/>
  <c r="J95"/>
  <c r="I95"/>
  <c r="L94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K76" s="1"/>
  <c r="J77"/>
  <c r="I77"/>
  <c r="L76"/>
  <c r="J76"/>
  <c r="I76"/>
  <c r="L72"/>
  <c r="K72"/>
  <c r="K71" s="1"/>
  <c r="J72"/>
  <c r="I72"/>
  <c r="L71"/>
  <c r="J71"/>
  <c r="I71"/>
  <c r="L67"/>
  <c r="K67"/>
  <c r="K66" s="1"/>
  <c r="J67"/>
  <c r="I67"/>
  <c r="L66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I32"/>
  <c r="L31"/>
  <c r="J31"/>
  <c r="I31"/>
  <c r="L30"/>
  <c r="L344" s="1"/>
  <c r="J30"/>
  <c r="J344" s="1"/>
  <c r="I30"/>
  <c r="I344" s="1"/>
  <c r="K30" i="2" l="1"/>
  <c r="K287" i="1"/>
  <c r="K316"/>
  <c r="K257" i="2"/>
  <c r="K226" s="1"/>
  <c r="K172" s="1"/>
  <c r="K316"/>
  <c r="K287" s="1"/>
  <c r="K31" i="1"/>
  <c r="K30" s="1"/>
  <c r="K65"/>
  <c r="K64" s="1"/>
  <c r="K109"/>
  <c r="K162"/>
  <c r="K257"/>
  <c r="K130" i="2"/>
  <c r="K155"/>
  <c r="K157" i="1"/>
  <c r="K226"/>
  <c r="K132"/>
  <c r="K176"/>
  <c r="K175" s="1"/>
  <c r="K344" i="2" l="1"/>
  <c r="K286" i="1"/>
  <c r="K174" s="1"/>
  <c r="K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<sst xmlns="http://schemas.openxmlformats.org/spreadsheetml/2006/main" count="711" uniqueCount="209">
  <si>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</si>
  <si>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</si>
  <si>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</si>
  <si>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</si>
  <si>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</si>
  <si>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</si>
  <si>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</si>
  <si>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</si>
  <si>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</si>
  <si>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</si>
  <si>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</si>
  <si>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</si>
  <si>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</si>
  <si>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</si>
  <si>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</si>
  <si>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</si>
  <si>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</si>
  <si>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</si>
  <si>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</si>
  <si>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</si>
  <si>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</si>
  <si>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</si>
  <si>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</si>
  <si>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</si>
  <si>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</si>
  <si>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</si>
  <si>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</si>
  <si>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</si>
  <si>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</si>
  <si>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</si>
  <si>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</si>
  <si>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</si>
  <si>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</si>
  <si>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</si>
  <si>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</si>
  <si>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</si>
  <si>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</si>
  <si>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</si>
  <si>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</si>
  <si>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</si>
  <si>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</si>
  <si>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</si>
  <si>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</si>
  <si>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</si>
  <si>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</si>
  <si>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</si>
  <si>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</si>
  <si>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</si>
  <si>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</si>
  <si>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</si>
  <si>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</si>
  <si>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</si>
  <si>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</si>
  <si>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</si>
  <si>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</si>
  <si>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</si>
  <si>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</si>
  <si>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</si>
  <si>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</si>
  <si>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</si>
  <si>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</si>
  <si>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</si>
  <si>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</si>
  <si>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</si>
  <si>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</si>
  <si>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</si>
  <si>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</si>
  <si>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</si>
  <si>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</si>
  <si>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</si>
  <si>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</si>
  <si>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</si>
  <si>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</si>
  <si>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</si>
  <si>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</si>
  <si>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</si>
  <si>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</si>
  <si>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</si>
  <si>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</si>
  <si>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</si>
  <si>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</si>
  <si>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</si>
  <si>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</si>
  <si>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</si>
  <si>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</si>
  <si>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</si>
  <si>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</si>
  <si>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</si>
  <si>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</si>
  <si>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</si>
  <si>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</si>
  <si>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</si>
  <si>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</si>
  <si>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</si>
  <si>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</si>
  <si>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</si>
  <si>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</si>
  <si>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</si>
  <si>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</si>
  <si>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</si>
  <si>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</si>
  <si>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</si>
  <si>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</si>
  <si>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</si>
  <si>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</si>
  <si>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</si>
  <si>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</si>
  <si>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</si>
  <si>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</si>
  <si>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</si>
  <si>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</si>
  <si>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</si>
  <si>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</si>
  <si>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</si>
  <si>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</si>
  <si>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</si>
  <si>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</si>
  <si>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</si>
  <si>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</si>
  <si>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</si>
  <si>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</si>
  <si>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</si>
  <si>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</si>
  <si>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</si>
  <si>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</si>
  <si>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</si>
  <si>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</si>
  <si>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</si>
  <si>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</si>
  <si>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</si>
  <si>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</si>
  <si>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</si>
  <si>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</si>
  <si>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</si>
  <si>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</si>
  <si>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</si>
  <si>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</si>
  <si>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</si>
  <si>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</si>
  <si>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</si>
  <si>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</si>
  <si>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</si>
  <si>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</si>
  <si>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</si>
  <si>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</si>
  <si>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</si>
  <si>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</si>
  <si>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</si>
  <si>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</si>
  <si>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</si>
  <si>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</si>
  <si>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</si>
  <si>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</si>
  <si>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</si>
  <si>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</si>
  <si>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</si>
  <si>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</si>
  <si>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</si>
  <si>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</si>
  <si>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</si>
  <si>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</si>
  <si>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</si>
  <si>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</si>
  <si>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</si>
  <si>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</si>
  <si>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</si>
  <si>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</si>
  <si>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</si>
  <si>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</si>
  <si>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</si>
  <si>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</si>
  <si>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</si>
  <si>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</si>
  <si>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</si>
  <si>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</si>
  <si>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</si>
  <si>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</si>
  <si>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</si>
  <si>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</si>
  <si>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</si>
  <si>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</si>
  <si>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</si>
  <si>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</si>
  <si>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</si>
  <si>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</si>
  <si>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</si>
  <si>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Vaškų seniūnija</t>
  </si>
  <si>
    <t>2017 M. GRUODŽIO MĖN. 31 D.</t>
  </si>
  <si>
    <t>4 ketvirtis</t>
  </si>
  <si>
    <t>Savivaldybės funkcijų įgyvendinimo ir valdymo programa</t>
  </si>
  <si>
    <t>Institucijos valdymo išlaidos</t>
  </si>
  <si>
    <t>188616886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</si>
  <si>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</si>
  <si>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</si>
  <si>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</si>
  <si>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</si>
  <si>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</si>
  <si>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</si>
  <si>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</si>
  <si>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</si>
  <si>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</si>
  <si>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</si>
  <si>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</si>
  <si>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</si>
  <si>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Seniūnijos seniūnas</t>
  </si>
  <si>
    <t>Kęstutis Jasėnas</t>
  </si>
  <si>
    <t>Buhalterė</t>
  </si>
  <si>
    <t>Edita Lešinskienė</t>
  </si>
  <si>
    <t>2018.01.15   Nr. SFD-29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</si>
</sst>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Q15" sqref="Q1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45800</v>
      </c>
      <c r="J30" s="93">
        <f>SUM(J31+J41+J62+J83+J91+J107+J130+J146+J155)</f>
        <v>45800</v>
      </c>
      <c r="K30" s="94">
        <f>SUM(K31+K41+K62+K83+K91+K107+K130+K146+K155)</f>
        <v>43816.32</v>
      </c>
      <c r="L30" s="93">
        <f>SUM(L31+L41+L62+L83+L91+L107+L130+L146+L155)</f>
        <v>43816.32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33000</v>
      </c>
      <c r="J31" s="93">
        <f>SUM(J32+J37)</f>
        <v>33000</v>
      </c>
      <c r="K31" s="102">
        <f>SUM(K32+K37)</f>
        <v>32839.269999999997</v>
      </c>
      <c r="L31" s="103">
        <f>SUM(L32+L37)</f>
        <v>32839.269999999997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25300</v>
      </c>
      <c r="J32" s="109">
        <f t="shared" si="0"/>
        <v>25300</v>
      </c>
      <c r="K32" s="110">
        <f t="shared" si="0"/>
        <v>25140.39</v>
      </c>
      <c r="L32" s="109">
        <f t="shared" si="0"/>
        <v>25140.39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25300</v>
      </c>
      <c r="J33" s="109">
        <f t="shared" si="0"/>
        <v>25300</v>
      </c>
      <c r="K33" s="110">
        <f t="shared" si="0"/>
        <v>25140.39</v>
      </c>
      <c r="L33" s="109">
        <f t="shared" si="0"/>
        <v>25140.39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25300</v>
      </c>
      <c r="J34" s="109">
        <f>SUM(J35:J36)</f>
        <v>25300</v>
      </c>
      <c r="K34" s="110">
        <f>SUM(K35:K36)</f>
        <v>25140.39</v>
      </c>
      <c r="L34" s="109">
        <f>SUM(L35:L36)</f>
        <v>25140.39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25300</v>
      </c>
      <c r="J35" s="113">
        <v>25300</v>
      </c>
      <c r="K35" s="113">
        <v>25140.39</v>
      </c>
      <c r="L35" s="113">
        <v>25140.39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7700</v>
      </c>
      <c r="J37" s="109">
        <f t="shared" si="1"/>
        <v>7700</v>
      </c>
      <c r="K37" s="110">
        <f t="shared" si="1"/>
        <v>7698.88</v>
      </c>
      <c r="L37" s="109">
        <f t="shared" si="1"/>
        <v>7698.88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7700</v>
      </c>
      <c r="J38" s="109">
        <f t="shared" si="1"/>
        <v>7700</v>
      </c>
      <c r="K38" s="109">
        <f t="shared" si="1"/>
        <v>7698.88</v>
      </c>
      <c r="L38" s="109">
        <f t="shared" si="1"/>
        <v>7698.88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7700</v>
      </c>
      <c r="J39" s="109">
        <f t="shared" si="1"/>
        <v>7700</v>
      </c>
      <c r="K39" s="109">
        <f t="shared" si="1"/>
        <v>7698.88</v>
      </c>
      <c r="L39" s="109">
        <f t="shared" si="1"/>
        <v>7698.88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7700</v>
      </c>
      <c r="J40" s="113">
        <v>7700</v>
      </c>
      <c r="K40" s="113">
        <v>7698.88</v>
      </c>
      <c r="L40" s="113">
        <v>7698.88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12800</v>
      </c>
      <c r="J41" s="118">
        <f t="shared" si="2"/>
        <v>12800</v>
      </c>
      <c r="K41" s="117">
        <f t="shared" si="2"/>
        <v>10977.050000000001</v>
      </c>
      <c r="L41" s="117">
        <f t="shared" si="2"/>
        <v>10977.050000000001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12800</v>
      </c>
      <c r="J42" s="110">
        <f t="shared" si="2"/>
        <v>12800</v>
      </c>
      <c r="K42" s="109">
        <f t="shared" si="2"/>
        <v>10977.050000000001</v>
      </c>
      <c r="L42" s="110">
        <f t="shared" si="2"/>
        <v>10977.050000000001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12800</v>
      </c>
      <c r="J43" s="110">
        <f t="shared" si="2"/>
        <v>12800</v>
      </c>
      <c r="K43" s="119">
        <f t="shared" si="2"/>
        <v>10977.050000000001</v>
      </c>
      <c r="L43" s="119">
        <f t="shared" si="2"/>
        <v>10977.050000000001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12800</v>
      </c>
      <c r="J44" s="127">
        <f>SUM(J45:J61)-J53</f>
        <v>12800</v>
      </c>
      <c r="K44" s="127">
        <f>SUM(K45:K61)-K53</f>
        <v>10977.050000000001</v>
      </c>
      <c r="L44" s="128">
        <f>SUM(L45:L61)-L53</f>
        <v>10977.050000000001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59.25</v>
      </c>
      <c r="L47" s="113">
        <v>59.25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2500</v>
      </c>
      <c r="J48" s="113">
        <v>2500</v>
      </c>
      <c r="K48" s="113">
        <v>2092.7600000000002</v>
      </c>
      <c r="L48" s="113">
        <v>2092.7600000000002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200</v>
      </c>
      <c r="J50" s="113">
        <v>200</v>
      </c>
      <c r="K50" s="113">
        <v>107.88</v>
      </c>
      <c r="L50" s="113">
        <v>107.88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6000</v>
      </c>
      <c r="J51" s="113">
        <v>6000</v>
      </c>
      <c r="K51" s="113">
        <v>5856.19</v>
      </c>
      <c r="L51" s="113">
        <v>5856.19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17.100000000000001</v>
      </c>
      <c r="L52" s="113">
        <v>17.100000000000001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600</v>
      </c>
      <c r="J57" s="113">
        <v>600</v>
      </c>
      <c r="K57" s="113">
        <v>530.62</v>
      </c>
      <c r="L57" s="113">
        <v>530.62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2800</v>
      </c>
      <c r="J60" s="113">
        <v>2800</v>
      </c>
      <c r="K60" s="113">
        <v>1922.11</v>
      </c>
      <c r="L60" s="113">
        <v>1922.11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500</v>
      </c>
      <c r="J61" s="113">
        <v>500</v>
      </c>
      <c r="K61" s="113">
        <v>391.14</v>
      </c>
      <c r="L61" s="113">
        <v>391.14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1600</v>
      </c>
      <c r="J172" s="204">
        <f>SUM(J173+J226+J287)</f>
        <v>1600</v>
      </c>
      <c r="K172" s="94">
        <f>SUM(K173+K226+K287)</f>
        <v>1585.31</v>
      </c>
      <c r="L172" s="93">
        <f>SUM(L173+L226+L287)</f>
        <v>1585.31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1600</v>
      </c>
      <c r="J173" s="147">
        <f>SUM(J174+J196+J204+J216+J220)</f>
        <v>1600</v>
      </c>
      <c r="K173" s="147">
        <f>SUM(K174+K196+K204+K216+K220)</f>
        <v>1585.31</v>
      </c>
      <c r="L173" s="147">
        <f>SUM(L174+L196+L204+L216+L220)</f>
        <v>1585.31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1600</v>
      </c>
      <c r="J174" s="150">
        <f>SUM(J175+J178+J183+J188+J193)</f>
        <v>1600</v>
      </c>
      <c r="K174" s="110">
        <f>SUM(K175+K178+K183+K188+K193)</f>
        <v>1585.31</v>
      </c>
      <c r="L174" s="109">
        <f>SUM(L175+L178+L183+L188+L193)</f>
        <v>1585.31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1600</v>
      </c>
      <c r="J183" s="150">
        <f>J184</f>
        <v>1600</v>
      </c>
      <c r="K183" s="110">
        <f>K184</f>
        <v>1585.31</v>
      </c>
      <c r="L183" s="109">
        <f>L184</f>
        <v>1585.31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1600</v>
      </c>
      <c r="J184" s="109">
        <f>SUM(J185:J187)</f>
        <v>1600</v>
      </c>
      <c r="K184" s="109">
        <f>SUM(K185:K187)</f>
        <v>1585.31</v>
      </c>
      <c r="L184" s="109">
        <f>SUM(L185:L187)</f>
        <v>1585.31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1600</v>
      </c>
      <c r="J186" s="114">
        <v>1600</v>
      </c>
      <c r="K186" s="114">
        <v>1585.31</v>
      </c>
      <c r="L186" s="114">
        <v>1585.31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47400</v>
      </c>
      <c r="J344" s="226">
        <f>SUM(J30+J172)</f>
        <v>47400</v>
      </c>
      <c r="K344" s="226">
        <f>SUM(K30+K172)</f>
        <v>45401.63</v>
      </c>
      <c r="L344" s="227">
        <f>SUM(L30+L172)</f>
        <v>45401.63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2018-01-15T09:23:12Z</dcterms:modified>
</cp:coreProperties>
</file>