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activeTab="9"/>
  </bookViews>
  <sheets>
    <sheet name="0103" sheetId="1" r:id="rId1"/>
    <sheet name="0602" sheetId="2" r:id="rId2"/>
    <sheet name="0604" sheetId="8" r:id="rId3"/>
    <sheet name="0802" sheetId="7" r:id="rId4"/>
    <sheet name="0901" sheetId="6" r:id="rId5"/>
    <sheet name="B1004" sheetId="5" r:id="rId6"/>
    <sheet name="D0401" sheetId="4" r:id="rId7"/>
    <sheet name="D0402" sheetId="10" r:id="rId8"/>
    <sheet name="D1004" sheetId="9" r:id="rId9"/>
    <sheet name="S0602" sheetId="3" r:id="rId10"/>
  </sheets>
  <calcPr calcId="125725"/>
</workbook>
</file>

<file path=xl/calcChain.xml><?xml version="1.0" encoding="utf-8"?>
<calcChain xmlns="http://schemas.openxmlformats.org/spreadsheetml/2006/main">
  <c r="L357" i="3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9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10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4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5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6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7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8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I96" s="1"/>
  <c r="I90" s="1"/>
  <c r="I30" s="1"/>
  <c r="I360" s="1"/>
  <c r="L96"/>
  <c r="K96"/>
  <c r="J96"/>
  <c r="L93"/>
  <c r="K93"/>
  <c r="J93"/>
  <c r="I93"/>
  <c r="L92"/>
  <c r="K92"/>
  <c r="J92"/>
  <c r="I92"/>
  <c r="L91"/>
  <c r="K91"/>
  <c r="J91"/>
  <c r="I91"/>
  <c r="L90"/>
  <c r="K90"/>
  <c r="J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L357" i="2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J124" s="1"/>
  <c r="J110" s="1"/>
  <c r="I125"/>
  <c r="L124"/>
  <c r="K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J83" s="1"/>
  <c r="I84"/>
  <c r="L83"/>
  <c r="K83"/>
  <c r="I83"/>
  <c r="L81"/>
  <c r="K81"/>
  <c r="J81"/>
  <c r="I81"/>
  <c r="L80"/>
  <c r="K80"/>
  <c r="J80"/>
  <c r="J79" s="1"/>
  <c r="I80"/>
  <c r="L79"/>
  <c r="K79"/>
  <c r="I79"/>
  <c r="L75"/>
  <c r="K75"/>
  <c r="J75"/>
  <c r="J74" s="1"/>
  <c r="I75"/>
  <c r="L74"/>
  <c r="K74"/>
  <c r="I74"/>
  <c r="L70"/>
  <c r="K70"/>
  <c r="J70"/>
  <c r="I70"/>
  <c r="L69"/>
  <c r="K69"/>
  <c r="J69"/>
  <c r="I69"/>
  <c r="L65"/>
  <c r="K65"/>
  <c r="J65"/>
  <c r="J64" s="1"/>
  <c r="J63" s="1"/>
  <c r="J62" s="1"/>
  <c r="I65"/>
  <c r="L64"/>
  <c r="K64"/>
  <c r="I64"/>
  <c r="L63"/>
  <c r="K63"/>
  <c r="I63"/>
  <c r="L62"/>
  <c r="K62"/>
  <c r="I62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J32" s="1"/>
  <c r="J31" s="1"/>
  <c r="I33"/>
  <c r="L32"/>
  <c r="K32"/>
  <c r="I32"/>
  <c r="L31"/>
  <c r="K31"/>
  <c r="I31"/>
  <c r="L30"/>
  <c r="L360" s="1"/>
  <c r="K30"/>
  <c r="K360" s="1"/>
  <c r="I30"/>
  <c r="I360" s="1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L288"/>
  <c r="I289"/>
  <c r="I288" s="1"/>
  <c r="J289"/>
  <c r="J288" s="1"/>
  <c r="K289"/>
  <c r="K288" s="1"/>
  <c r="L289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J30" i="2" l="1"/>
  <c r="J360" s="1"/>
  <c r="I328" i="1"/>
  <c r="I296"/>
  <c r="J263"/>
  <c r="J231"/>
  <c r="J208"/>
  <c r="J179"/>
  <c r="J166"/>
  <c r="J161" s="1"/>
  <c r="J152"/>
  <c r="J151" s="1"/>
  <c r="J132"/>
  <c r="J110"/>
  <c r="J90"/>
  <c r="J63"/>
  <c r="J62" s="1"/>
  <c r="J31"/>
  <c r="J328"/>
  <c r="J296"/>
  <c r="K263"/>
  <c r="K231"/>
  <c r="K208"/>
  <c r="K179"/>
  <c r="K166"/>
  <c r="K161" s="1"/>
  <c r="K152"/>
  <c r="K151" s="1"/>
  <c r="K132"/>
  <c r="K110"/>
  <c r="K90"/>
  <c r="K63"/>
  <c r="K62" s="1"/>
  <c r="K31"/>
  <c r="K328"/>
  <c r="K296"/>
  <c r="L263"/>
  <c r="L231"/>
  <c r="L208"/>
  <c r="L179"/>
  <c r="L166"/>
  <c r="L161" s="1"/>
  <c r="L152"/>
  <c r="L151" s="1"/>
  <c r="L132"/>
  <c r="L110"/>
  <c r="L90"/>
  <c r="L63"/>
  <c r="L62" s="1"/>
  <c r="L31"/>
  <c r="L328"/>
  <c r="L296"/>
  <c r="I263"/>
  <c r="I231"/>
  <c r="I208"/>
  <c r="I179"/>
  <c r="I166"/>
  <c r="I161" s="1"/>
  <c r="I152"/>
  <c r="I151" s="1"/>
  <c r="I132"/>
  <c r="I110"/>
  <c r="I90"/>
  <c r="I63"/>
  <c r="I62" s="1"/>
  <c r="I31"/>
  <c r="I30" l="1"/>
  <c r="I178"/>
  <c r="L295"/>
  <c r="L230"/>
  <c r="K30"/>
  <c r="K178"/>
  <c r="J295"/>
  <c r="J230"/>
  <c r="I230"/>
  <c r="L30"/>
  <c r="L178"/>
  <c r="L177" s="1"/>
  <c r="K295"/>
  <c r="K230"/>
  <c r="J30"/>
  <c r="J178"/>
  <c r="J177" s="1"/>
  <c r="I295"/>
  <c r="J360" l="1"/>
  <c r="L360"/>
  <c r="K177"/>
  <c r="K360" s="1"/>
  <c r="I177"/>
  <c r="I360" s="1"/>
</calcChain>
</file>

<file path=xl/sharedStrings.xml><?xml version="1.0" encoding="utf-8"?>
<sst xmlns="http://schemas.openxmlformats.org/spreadsheetml/2006/main" count="3880" uniqueCount="269">
  <si>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</si>
  <si>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</si>
  <si>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</si>
  <si>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</si>
  <si>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</si>
  <si>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</si>
  <si>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Saločių seniūnija, 188616929, Vytauto g.9, Saločiai, Pasvalio r.</t>
  </si>
  <si>
    <t>(įstaigos pavadinimas, kodas Juridinių asmenų registre, adresas)</t>
  </si>
  <si>
    <t>BIUDŽETO IŠLAIDŲ SĄMATOS VYKDYMO</t>
  </si>
  <si>
    <t>2018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</si>
  <si>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</si>
  <si>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</si>
  <si>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</si>
  <si>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</si>
  <si>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</si>
  <si>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</si>
  <si>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</si>
  <si>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</si>
  <si>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</si>
  <si>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</si>
  <si>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</si>
  <si>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</si>
  <si>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188616929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</si>
  <si>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</si>
  <si>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</si>
  <si>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</si>
  <si>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</si>
  <si>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</si>
  <si>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</si>
  <si>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</si>
  <si>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</si>
  <si>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</si>
  <si>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</si>
  <si>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</si>
  <si>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</si>
  <si>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</si>
  <si>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</si>
  <si>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</si>
  <si>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</si>
  <si>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</si>
  <si>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</si>
  <si>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</si>
  <si>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</si>
  <si>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</si>
  <si>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</si>
  <si>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</si>
  <si>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</si>
  <si>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</si>
  <si>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</si>
  <si>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</si>
  <si>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</si>
  <si>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</si>
  <si>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</si>
  <si>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</si>
  <si>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</si>
  <si>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</si>
  <si>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</si>
  <si>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</si>
  <si>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</si>
  <si>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</si>
  <si>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</si>
  <si>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</si>
  <si>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</si>
  <si>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</si>
  <si>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</si>
  <si>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</si>
  <si>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</si>
  <si>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</si>
  <si>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</si>
  <si>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</si>
  <si>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</si>
  <si>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</si>
  <si>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</si>
  <si>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</si>
  <si>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</si>
  <si>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</si>
  <si>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</si>
  <si>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</si>
  <si>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</si>
  <si>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</si>
  <si>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</si>
  <si>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</si>
  <si>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</si>
  <si>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</si>
  <si>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</si>
  <si>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</si>
  <si>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</si>
  <si>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</si>
  <si>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</si>
  <si>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</si>
  <si>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</si>
  <si>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</si>
  <si>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</si>
  <si>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</si>
  <si>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</si>
  <si>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</si>
  <si>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</si>
  <si>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</si>
  <si>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</si>
  <si>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</si>
  <si>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</si>
  <si>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</si>
  <si>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</si>
  <si>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</si>
  <si>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</si>
  <si>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</si>
  <si>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</si>
  <si>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</si>
  <si>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</si>
  <si>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</si>
  <si>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</si>
  <si>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</si>
  <si>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</si>
  <si>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</si>
  <si>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</si>
  <si>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</si>
  <si>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</si>
  <si>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</si>
  <si>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</si>
  <si>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</si>
  <si>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</si>
  <si>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</si>
  <si>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</si>
  <si>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</si>
  <si>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</si>
  <si>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</si>
  <si>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</si>
  <si>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</si>
  <si>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</si>
  <si>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</si>
  <si>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</si>
  <si>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</si>
  <si>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</si>
  <si>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</si>
  <si>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</si>
  <si>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</si>
  <si>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</si>
  <si>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</si>
  <si>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</si>
  <si>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</si>
  <si>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</si>
  <si>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</si>
  <si>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</si>
  <si>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</si>
  <si>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</si>
  <si>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</si>
  <si>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</si>
  <si>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</si>
  <si>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</si>
  <si>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</si>
  <si>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</si>
  <si>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</si>
  <si>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</si>
  <si>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</si>
  <si>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</si>
  <si>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</si>
  <si>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</si>
  <si>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</si>
  <si>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</si>
  <si>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</si>
  <si>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</si>
  <si>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</si>
  <si>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</si>
  <si>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</si>
  <si>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</si>
  <si>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</si>
  <si>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</si>
  <si>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</si>
  <si>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</si>
  <si>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</si>
  <si>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</si>
  <si>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</si>
  <si>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</si>
  <si>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</si>
  <si>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</si>
  <si>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</si>
  <si>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</si>
  <si>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</si>
  <si>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</si>
  <si>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</si>
  <si>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</si>
  <si>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</si>
  <si>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</si>
  <si>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</si>
  <si>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</si>
  <si>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</si>
  <si>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</si>
  <si>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</si>
  <si>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</si>
  <si>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</si>
  <si>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</si>
  <si>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</si>
  <si>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</si>
  <si>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</si>
  <si>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</si>
  <si>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</si>
  <si>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</si>
  <si>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</si>
  <si>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</si>
  <si>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</si>
  <si>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</si>
  <si>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</si>
  <si>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</si>
  <si>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</si>
  <si>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</si>
  <si>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</si>
  <si>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</si>
  <si>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</si>
  <si>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</si>
  <si>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</si>
  <si>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</si>
  <si>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</si>
  <si>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</si>
  <si>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</si>
  <si>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</si>
  <si>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</si>
  <si>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</si>
  <si>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</si>
  <si>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</si>
  <si>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</si>
  <si>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</si>
  <si>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</si>
  <si>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</si>
  <si>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</si>
  <si>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</si>
  <si>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</si>
  <si>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</si>
  <si>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</si>
  <si>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</si>
  <si>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</si>
  <si>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</si>
  <si>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</si>
  <si>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</si>
  <si>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</si>
  <si>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</si>
  <si>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</si>
  <si>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Algimantas Mašalas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</si>
  <si>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</si>
  <si>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</si>
  <si>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</si>
  <si>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</si>
  <si>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</si>
  <si>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</t>
  </si>
  <si>
    <t>2018.07.10 Nr.SFD-721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</si>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</sst>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b/>
      <sz val="8"/>
      <color indexed="8"/>
      <name val="Times New Roman Baltic"/>
    </font>
    <font>
      <sz val="6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8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0" fontId="21" fillId="0" borderId="13" xfId="0" applyFont="1" applyFill="1" applyBorder="1" applyAlignment="1" applyProtection="1">
      <alignment vertical="center" wrapText="1"/>
    </xf>
    <xf numFmtId="0" fontId="21" fillId="0" borderId="11" xfId="0" applyFont="1" applyFill="1" applyBorder="1" applyAlignment="1" applyProtection="1">
      <alignment vertical="center" wrapText="1"/>
    </xf>
    <xf numFmtId="0" fontId="22" fillId="0" borderId="0" xfId="0" applyFont="1" applyFill="1" applyProtection="1"/>
    <xf numFmtId="0" fontId="22" fillId="0" borderId="0" xfId="0" applyFont="1" applyFill="1" applyAlignment="1" applyProtection="1">
      <alignment horizontal="center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3" workbookViewId="0">
      <selection activeCell="R14" sqref="R1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20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47200</v>
      </c>
      <c r="J30" s="12">
        <f>SUM(J31+J42+J62+J83+J90+J110+J132+J151+J161)</f>
        <v>30300</v>
      </c>
      <c r="K30" s="68">
        <f>SUM(K31+K42+K62+K83+K90+K110+K132+K151+K161)</f>
        <v>19148.39</v>
      </c>
      <c r="L30" s="12">
        <f>SUM(L31+L42+L62+L83+L90+L110+L132+L151+L161)</f>
        <v>19148.39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38300</v>
      </c>
      <c r="J31" s="12">
        <f>SUM(J32+J38)</f>
        <v>22500</v>
      </c>
      <c r="K31" s="75">
        <f>SUM(K32+K38)</f>
        <v>16178.720000000001</v>
      </c>
      <c r="L31" s="76">
        <f>SUM(L32+L38)</f>
        <v>16178.720000000001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29300</v>
      </c>
      <c r="J32" s="12">
        <f>SUM(J33)</f>
        <v>17200</v>
      </c>
      <c r="K32" s="68">
        <f>SUM(K33)</f>
        <v>12398.78</v>
      </c>
      <c r="L32" s="12">
        <f>SUM(L33)</f>
        <v>12398.78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29300</v>
      </c>
      <c r="J33" s="12">
        <f t="shared" ref="J33:L34" si="0">SUM(J34)</f>
        <v>17200</v>
      </c>
      <c r="K33" s="12">
        <f t="shared" si="0"/>
        <v>12398.78</v>
      </c>
      <c r="L33" s="12">
        <f t="shared" si="0"/>
        <v>12398.78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29300</v>
      </c>
      <c r="J34" s="68">
        <f t="shared" si="0"/>
        <v>17200</v>
      </c>
      <c r="K34" s="68">
        <f t="shared" si="0"/>
        <v>12398.78</v>
      </c>
      <c r="L34" s="68">
        <f t="shared" si="0"/>
        <v>12398.78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29300</v>
      </c>
      <c r="J35" s="4">
        <v>17200</v>
      </c>
      <c r="K35" s="4">
        <v>12398.78</v>
      </c>
      <c r="L35" s="4">
        <v>12398.78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9000</v>
      </c>
      <c r="J38" s="12">
        <f t="shared" si="1"/>
        <v>5300</v>
      </c>
      <c r="K38" s="68">
        <f t="shared" si="1"/>
        <v>3779.94</v>
      </c>
      <c r="L38" s="12">
        <f t="shared" si="1"/>
        <v>3779.94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9000</v>
      </c>
      <c r="J39" s="12">
        <f t="shared" si="1"/>
        <v>5300</v>
      </c>
      <c r="K39" s="12">
        <f t="shared" si="1"/>
        <v>3779.94</v>
      </c>
      <c r="L39" s="12">
        <f t="shared" si="1"/>
        <v>3779.94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9000</v>
      </c>
      <c r="J40" s="12">
        <f t="shared" si="1"/>
        <v>5300</v>
      </c>
      <c r="K40" s="12">
        <f t="shared" si="1"/>
        <v>3779.94</v>
      </c>
      <c r="L40" s="12">
        <f t="shared" si="1"/>
        <v>3779.94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9000</v>
      </c>
      <c r="J41" s="4">
        <v>5300</v>
      </c>
      <c r="K41" s="4">
        <v>3779.94</v>
      </c>
      <c r="L41" s="4">
        <v>3779.94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8700</v>
      </c>
      <c r="J42" s="85">
        <f t="shared" si="2"/>
        <v>7600</v>
      </c>
      <c r="K42" s="84">
        <f t="shared" si="2"/>
        <v>2969.67</v>
      </c>
      <c r="L42" s="84">
        <f t="shared" si="2"/>
        <v>2969.67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8700</v>
      </c>
      <c r="J43" s="68">
        <f t="shared" si="2"/>
        <v>7600</v>
      </c>
      <c r="K43" s="12">
        <f t="shared" si="2"/>
        <v>2969.67</v>
      </c>
      <c r="L43" s="68">
        <f t="shared" si="2"/>
        <v>2969.67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8700</v>
      </c>
      <c r="J44" s="68">
        <f t="shared" si="2"/>
        <v>7600</v>
      </c>
      <c r="K44" s="76">
        <f t="shared" si="2"/>
        <v>2969.67</v>
      </c>
      <c r="L44" s="76">
        <f t="shared" si="2"/>
        <v>2969.67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8700</v>
      </c>
      <c r="J45" s="90">
        <f>SUM(J46:J61)</f>
        <v>7600</v>
      </c>
      <c r="K45" s="91">
        <f>SUM(K46:K61)</f>
        <v>2969.67</v>
      </c>
      <c r="L45" s="91">
        <f>SUM(L46:L61)</f>
        <v>2969.67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1700</v>
      </c>
      <c r="J49" s="4">
        <v>1200</v>
      </c>
      <c r="K49" s="4">
        <v>752.64</v>
      </c>
      <c r="L49" s="4">
        <v>752.64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400</v>
      </c>
      <c r="J55" s="4">
        <v>400</v>
      </c>
      <c r="K55" s="4">
        <v>52</v>
      </c>
      <c r="L55" s="4">
        <v>52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2700</v>
      </c>
      <c r="J57" s="4">
        <v>2600</v>
      </c>
      <c r="K57" s="4">
        <v>350.63</v>
      </c>
      <c r="L57" s="4">
        <v>350.63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1100</v>
      </c>
      <c r="J59" s="4">
        <v>800</v>
      </c>
      <c r="K59" s="4">
        <v>800</v>
      </c>
      <c r="L59" s="4">
        <v>800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1100</v>
      </c>
      <c r="J60" s="4">
        <v>1000</v>
      </c>
      <c r="K60" s="4">
        <v>158</v>
      </c>
      <c r="L60" s="4">
        <v>158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1600</v>
      </c>
      <c r="J61" s="4">
        <v>1500</v>
      </c>
      <c r="K61" s="4">
        <v>856.4</v>
      </c>
      <c r="L61" s="4">
        <v>856.4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47200</v>
      </c>
      <c r="J360" s="111">
        <f>SUM(J30+J177)</f>
        <v>30300</v>
      </c>
      <c r="K360" s="111">
        <f>SUM(K30+K177)</f>
        <v>19148.39</v>
      </c>
      <c r="L360" s="111">
        <f>SUM(L30+L177)</f>
        <v>19148.39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G6:K6"/>
    <mergeCell ref="A7:L7"/>
    <mergeCell ref="G8:K8"/>
    <mergeCell ref="A9:L9"/>
    <mergeCell ref="G10:K10"/>
    <mergeCell ref="L27:L28"/>
    <mergeCell ref="A18:L18"/>
    <mergeCell ref="C22:I22"/>
    <mergeCell ref="G25:H25"/>
    <mergeCell ref="G11:K11"/>
    <mergeCell ref="B13:L13"/>
    <mergeCell ref="G15:K15"/>
    <mergeCell ref="G16:K16"/>
    <mergeCell ref="E17:K17"/>
  </mergeCells>
  <pageMargins left="0.47244094488188981" right="0.23622047244094491" top="0.47244094488188981" bottom="0.27559055118110237" header="0.23622047244094491" footer="0.19685039370078741"/>
  <pageSetup paperSize="9" fitToHeight="0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abSelected="1" topLeftCell="A22" workbookViewId="0">
      <selection activeCell="G16" sqref="G16:K16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86" t="s">
        <v>0</v>
      </c>
      <c r="K1" s="186"/>
      <c r="L1" s="186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86" t="s">
        <v>1</v>
      </c>
      <c r="K2" s="186"/>
      <c r="L2" s="186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86" t="s">
        <v>2</v>
      </c>
      <c r="K3" s="186"/>
      <c r="L3" s="186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86" t="s">
        <v>4</v>
      </c>
      <c r="K4" s="186"/>
      <c r="L4" s="186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86" t="s">
        <v>5</v>
      </c>
      <c r="K5" s="186"/>
      <c r="L5" s="186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7" t="s">
        <v>12</v>
      </c>
      <c r="H11" s="187"/>
      <c r="I11" s="187"/>
      <c r="J11" s="187"/>
      <c r="K11" s="187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0.75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3.5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0.75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244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268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4900</v>
      </c>
      <c r="J30" s="12">
        <f>SUM(J31+J42+J62+J83+J90+J110+J132+J151+J161)</f>
        <v>4600</v>
      </c>
      <c r="K30" s="68">
        <f>SUM(K31+K42+K62+K83+K90+K110+K132+K151+K161)</f>
        <v>2359.06</v>
      </c>
      <c r="L30" s="12">
        <f>SUM(L31+L42+L62+L83+L90+L110+L132+L151+L161)</f>
        <v>2072.62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4900</v>
      </c>
      <c r="J42" s="85">
        <f t="shared" si="2"/>
        <v>4600</v>
      </c>
      <c r="K42" s="84">
        <f t="shared" si="2"/>
        <v>2359.06</v>
      </c>
      <c r="L42" s="84">
        <f t="shared" si="2"/>
        <v>2072.62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4900</v>
      </c>
      <c r="J43" s="68">
        <f t="shared" si="2"/>
        <v>4600</v>
      </c>
      <c r="K43" s="12">
        <f t="shared" si="2"/>
        <v>2359.06</v>
      </c>
      <c r="L43" s="68">
        <f t="shared" si="2"/>
        <v>2072.62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4900</v>
      </c>
      <c r="J44" s="68">
        <f t="shared" si="2"/>
        <v>4600</v>
      </c>
      <c r="K44" s="76">
        <f t="shared" si="2"/>
        <v>2359.06</v>
      </c>
      <c r="L44" s="76">
        <f t="shared" si="2"/>
        <v>2072.62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4900</v>
      </c>
      <c r="J45" s="90">
        <f>SUM(J46:J61)</f>
        <v>4600</v>
      </c>
      <c r="K45" s="91">
        <f>SUM(K46:K61)</f>
        <v>2359.06</v>
      </c>
      <c r="L45" s="91">
        <f>SUM(L46:L61)</f>
        <v>2072.62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900</v>
      </c>
      <c r="J49" s="4">
        <v>900</v>
      </c>
      <c r="K49" s="4">
        <v>895.74</v>
      </c>
      <c r="L49" s="4">
        <v>895.74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800</v>
      </c>
      <c r="J52" s="4">
        <v>800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2300</v>
      </c>
      <c r="J57" s="4">
        <v>2000</v>
      </c>
      <c r="K57" s="4">
        <v>1283.32</v>
      </c>
      <c r="L57" s="4">
        <v>1086.8800000000001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500</v>
      </c>
      <c r="J61" s="4">
        <v>500</v>
      </c>
      <c r="K61" s="4">
        <v>180</v>
      </c>
      <c r="L61" s="4">
        <v>90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52.5" customHeight="1">
      <c r="A177" s="63">
        <v>3</v>
      </c>
      <c r="B177" s="65"/>
      <c r="C177" s="63"/>
      <c r="D177" s="64"/>
      <c r="E177" s="64"/>
      <c r="F177" s="66"/>
      <c r="G177" s="184" t="s">
        <v>140</v>
      </c>
      <c r="H177" s="67">
        <v>148</v>
      </c>
      <c r="I177" s="12">
        <f>SUM(I178+I230+I295)</f>
        <v>1500</v>
      </c>
      <c r="J177" s="102">
        <f>SUM(J178+J230+J295)</f>
        <v>1500</v>
      </c>
      <c r="K177" s="68">
        <f>SUM(K178+K230+K295)</f>
        <v>0</v>
      </c>
      <c r="L177" s="12">
        <f>SUM(L178+L230+L295)</f>
        <v>0</v>
      </c>
    </row>
    <row r="178" spans="1:12" ht="27.75" customHeight="1">
      <c r="A178" s="105">
        <v>3</v>
      </c>
      <c r="B178" s="63">
        <v>1</v>
      </c>
      <c r="C178" s="83"/>
      <c r="D178" s="69"/>
      <c r="E178" s="69"/>
      <c r="F178" s="117"/>
      <c r="G178" s="185" t="s">
        <v>141</v>
      </c>
      <c r="H178" s="67">
        <v>149</v>
      </c>
      <c r="I178" s="12">
        <f>SUM(I179+I201+I208+I220+I224)</f>
        <v>1500</v>
      </c>
      <c r="J178" s="84">
        <f>SUM(J179+J201+J208+J220+J224)</f>
        <v>1500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1500</v>
      </c>
      <c r="J179" s="102">
        <f>SUM(J180+J183+J188+J193+J198)</f>
        <v>1500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1500</v>
      </c>
      <c r="J188" s="102">
        <f>J189</f>
        <v>1500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1500</v>
      </c>
      <c r="J189" s="12">
        <f>SUM(J190:J192)</f>
        <v>1500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1500</v>
      </c>
      <c r="J191" s="5">
        <v>1500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6400</v>
      </c>
      <c r="J360" s="111">
        <f>SUM(J30+J177)</f>
        <v>6100</v>
      </c>
      <c r="K360" s="111">
        <f>SUM(K30+K177)</f>
        <v>2359.06</v>
      </c>
      <c r="L360" s="111">
        <f>SUM(L30+L177)</f>
        <v>2072.62</v>
      </c>
    </row>
    <row r="361" spans="1:12" ht="3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2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hidden="1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57" workbookViewId="0">
      <selection activeCell="R13" sqref="R13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244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106600</v>
      </c>
      <c r="J30" s="12">
        <f>SUM(J31+J42+J62+J83+J90+J110+J132+J151+J161)</f>
        <v>69600</v>
      </c>
      <c r="K30" s="68">
        <f>SUM(K31+K42+K62+K83+K90+K110+K132+K151+K161)</f>
        <v>49910.080000000002</v>
      </c>
      <c r="L30" s="12">
        <f>SUM(L31+L42+L62+L83+L90+L110+L132+L151+L161)</f>
        <v>49910.080000000002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88600</v>
      </c>
      <c r="J31" s="12">
        <f>SUM(J32+J38)</f>
        <v>54800</v>
      </c>
      <c r="K31" s="75">
        <f>SUM(K32+K38)</f>
        <v>39198.57</v>
      </c>
      <c r="L31" s="76">
        <f>SUM(L32+L38)</f>
        <v>39198.57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65900</v>
      </c>
      <c r="J32" s="12">
        <f>SUM(J33)</f>
        <v>40800</v>
      </c>
      <c r="K32" s="68">
        <f>SUM(K33)</f>
        <v>29623.83</v>
      </c>
      <c r="L32" s="12">
        <f>SUM(L33)</f>
        <v>29623.83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65900</v>
      </c>
      <c r="J33" s="12">
        <f t="shared" ref="J33:L34" si="0">SUM(J34)</f>
        <v>40800</v>
      </c>
      <c r="K33" s="12">
        <f t="shared" si="0"/>
        <v>29623.83</v>
      </c>
      <c r="L33" s="12">
        <f t="shared" si="0"/>
        <v>29623.83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65900</v>
      </c>
      <c r="J34" s="68">
        <f t="shared" si="0"/>
        <v>40800</v>
      </c>
      <c r="K34" s="68">
        <f t="shared" si="0"/>
        <v>29623.83</v>
      </c>
      <c r="L34" s="68">
        <f t="shared" si="0"/>
        <v>29623.83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65900</v>
      </c>
      <c r="J35" s="4">
        <v>40800</v>
      </c>
      <c r="K35" s="4">
        <v>29623.83</v>
      </c>
      <c r="L35" s="4">
        <v>29623.83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22700</v>
      </c>
      <c r="J38" s="12">
        <f t="shared" si="1"/>
        <v>14000</v>
      </c>
      <c r="K38" s="68">
        <f t="shared" si="1"/>
        <v>9574.74</v>
      </c>
      <c r="L38" s="12">
        <f t="shared" si="1"/>
        <v>9574.74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22700</v>
      </c>
      <c r="J39" s="12">
        <f t="shared" si="1"/>
        <v>14000</v>
      </c>
      <c r="K39" s="12">
        <f t="shared" si="1"/>
        <v>9574.74</v>
      </c>
      <c r="L39" s="12">
        <f t="shared" si="1"/>
        <v>9574.74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22700</v>
      </c>
      <c r="J40" s="12">
        <f t="shared" si="1"/>
        <v>14000</v>
      </c>
      <c r="K40" s="12">
        <f t="shared" si="1"/>
        <v>9574.74</v>
      </c>
      <c r="L40" s="12">
        <f t="shared" si="1"/>
        <v>9574.74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22700</v>
      </c>
      <c r="J41" s="4">
        <v>14000</v>
      </c>
      <c r="K41" s="4">
        <v>9574.74</v>
      </c>
      <c r="L41" s="4">
        <v>9574.74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17700</v>
      </c>
      <c r="J42" s="85">
        <f t="shared" si="2"/>
        <v>14500</v>
      </c>
      <c r="K42" s="84">
        <f t="shared" si="2"/>
        <v>10677.83</v>
      </c>
      <c r="L42" s="84">
        <f t="shared" si="2"/>
        <v>10677.83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17700</v>
      </c>
      <c r="J43" s="68">
        <f t="shared" si="2"/>
        <v>14500</v>
      </c>
      <c r="K43" s="12">
        <f t="shared" si="2"/>
        <v>10677.83</v>
      </c>
      <c r="L43" s="68">
        <f t="shared" si="2"/>
        <v>10677.83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17700</v>
      </c>
      <c r="J44" s="68">
        <f t="shared" si="2"/>
        <v>14500</v>
      </c>
      <c r="K44" s="76">
        <f t="shared" si="2"/>
        <v>10677.83</v>
      </c>
      <c r="L44" s="76">
        <f t="shared" si="2"/>
        <v>10677.83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17700</v>
      </c>
      <c r="J45" s="90">
        <f>SUM(J46:J61)</f>
        <v>14500</v>
      </c>
      <c r="K45" s="91">
        <f>SUM(K46:K61)</f>
        <v>10677.83</v>
      </c>
      <c r="L45" s="91">
        <f>SUM(L46:L61)</f>
        <v>10677.83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10100</v>
      </c>
      <c r="J49" s="4">
        <v>7700</v>
      </c>
      <c r="K49" s="4">
        <v>5511.33</v>
      </c>
      <c r="L49" s="4">
        <v>5511.33</v>
      </c>
      <c r="Q49" s="37"/>
      <c r="R49" s="37"/>
      <c r="S49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300</v>
      </c>
      <c r="J50" s="4">
        <v>300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2200</v>
      </c>
      <c r="J52" s="4">
        <v>2200</v>
      </c>
      <c r="K52" s="4">
        <v>2000</v>
      </c>
      <c r="L52" s="4">
        <v>2000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1800</v>
      </c>
      <c r="J57" s="4">
        <v>1200</v>
      </c>
      <c r="K57" s="4">
        <v>646.97</v>
      </c>
      <c r="L57" s="4">
        <v>646.97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1900</v>
      </c>
      <c r="J60" s="4">
        <v>1700</v>
      </c>
      <c r="K60" s="4">
        <v>1247.8499999999999</v>
      </c>
      <c r="L60" s="4">
        <v>1247.8499999999999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1400</v>
      </c>
      <c r="J61" s="4">
        <v>1400</v>
      </c>
      <c r="K61" s="4">
        <v>1271.68</v>
      </c>
      <c r="L61" s="4">
        <v>1271.68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33.68</v>
      </c>
      <c r="L132" s="12">
        <f>SUM(L133+L138+L146)</f>
        <v>33.68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33.68</v>
      </c>
      <c r="L146" s="12">
        <f t="shared" si="15"/>
        <v>33.68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33.68</v>
      </c>
      <c r="L147" s="90">
        <f t="shared" si="15"/>
        <v>33.68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33.68</v>
      </c>
      <c r="L148" s="12">
        <f>SUM(L149:L150)</f>
        <v>33.68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33.68</v>
      </c>
      <c r="L149" s="8">
        <v>33.68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10500</v>
      </c>
      <c r="J177" s="102">
        <f>SUM(J178+J230+J295)</f>
        <v>10500</v>
      </c>
      <c r="K177" s="68">
        <f>SUM(K178+K230+K295)</f>
        <v>1229.75</v>
      </c>
      <c r="L177" s="12">
        <f>SUM(L178+L230+L295)</f>
        <v>1229.75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10500</v>
      </c>
      <c r="J178" s="84">
        <f>SUM(J179+J201+J208+J220+J224)</f>
        <v>10500</v>
      </c>
      <c r="K178" s="84">
        <f>SUM(K179+K201+K208+K220+K224)</f>
        <v>1229.75</v>
      </c>
      <c r="L178" s="84">
        <f>SUM(L179+L201+L208+L220+L224)</f>
        <v>1229.75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9300</v>
      </c>
      <c r="J179" s="102">
        <f>SUM(J180+J183+J188+J193+J198)</f>
        <v>9300</v>
      </c>
      <c r="K179" s="68">
        <f>SUM(K180+K183+K188+K193+K198)</f>
        <v>1169.75</v>
      </c>
      <c r="L179" s="12">
        <f>SUM(L180+L183+L188+L193+L198)</f>
        <v>1169.75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5800</v>
      </c>
      <c r="J188" s="102">
        <f>J189</f>
        <v>5800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5800</v>
      </c>
      <c r="J189" s="12">
        <f>SUM(J190:J192)</f>
        <v>5800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5800</v>
      </c>
      <c r="J191" s="5">
        <v>5800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3500</v>
      </c>
      <c r="J198" s="102">
        <f t="shared" si="19"/>
        <v>3500</v>
      </c>
      <c r="K198" s="68">
        <f t="shared" si="19"/>
        <v>1169.75</v>
      </c>
      <c r="L198" s="12">
        <f t="shared" si="19"/>
        <v>1169.75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3500</v>
      </c>
      <c r="J199" s="68">
        <f t="shared" si="19"/>
        <v>3500</v>
      </c>
      <c r="K199" s="68">
        <f t="shared" si="19"/>
        <v>1169.75</v>
      </c>
      <c r="L199" s="68">
        <f t="shared" si="19"/>
        <v>1169.75</v>
      </c>
    </row>
    <row r="200" spans="1:12" ht="27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3500</v>
      </c>
      <c r="J200" s="5">
        <v>3500</v>
      </c>
      <c r="K200" s="5">
        <v>1169.75</v>
      </c>
      <c r="L200" s="5">
        <v>1169.75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1200</v>
      </c>
      <c r="J201" s="104">
        <f t="shared" si="20"/>
        <v>1200</v>
      </c>
      <c r="K201" s="75">
        <f t="shared" si="20"/>
        <v>60</v>
      </c>
      <c r="L201" s="76">
        <f t="shared" si="20"/>
        <v>60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1200</v>
      </c>
      <c r="J202" s="102">
        <f t="shared" si="20"/>
        <v>1200</v>
      </c>
      <c r="K202" s="68">
        <f t="shared" si="20"/>
        <v>60</v>
      </c>
      <c r="L202" s="12">
        <f t="shared" si="20"/>
        <v>60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1200</v>
      </c>
      <c r="J203" s="103">
        <f>SUM(J204:J207)</f>
        <v>1200</v>
      </c>
      <c r="K203" s="85">
        <f>SUM(K204:K207)</f>
        <v>60</v>
      </c>
      <c r="L203" s="84">
        <f>SUM(L204:L207)</f>
        <v>60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1200</v>
      </c>
      <c r="J207" s="5">
        <v>1200</v>
      </c>
      <c r="K207" s="5">
        <v>60</v>
      </c>
      <c r="L207" s="11">
        <v>60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117100</v>
      </c>
      <c r="J360" s="111">
        <f>SUM(J30+J177)</f>
        <v>80100</v>
      </c>
      <c r="K360" s="111">
        <f>SUM(K30+K177)</f>
        <v>51139.83</v>
      </c>
      <c r="L360" s="111">
        <f>SUM(L30+L177)</f>
        <v>51139.83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sqref="A1:IV65536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246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4200</v>
      </c>
      <c r="J30" s="12">
        <f>SUM(J31+J42+J62+J83+J90+J110+J132+J151+J161)</f>
        <v>3000</v>
      </c>
      <c r="K30" s="68">
        <f>SUM(K31+K42+K62+K83+K90+K110+K132+K151+K161)</f>
        <v>2002.44</v>
      </c>
      <c r="L30" s="12">
        <f>SUM(L31+L42+L62+L83+L90+L110+L132+L151+L161)</f>
        <v>2002.44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4200</v>
      </c>
      <c r="J42" s="85">
        <f t="shared" si="2"/>
        <v>3000</v>
      </c>
      <c r="K42" s="84">
        <f t="shared" si="2"/>
        <v>2002.44</v>
      </c>
      <c r="L42" s="84">
        <f t="shared" si="2"/>
        <v>2002.44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4200</v>
      </c>
      <c r="J43" s="68">
        <f t="shared" si="2"/>
        <v>3000</v>
      </c>
      <c r="K43" s="12">
        <f t="shared" si="2"/>
        <v>2002.44</v>
      </c>
      <c r="L43" s="68">
        <f t="shared" si="2"/>
        <v>2002.44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4200</v>
      </c>
      <c r="J44" s="68">
        <f t="shared" si="2"/>
        <v>3000</v>
      </c>
      <c r="K44" s="76">
        <f t="shared" si="2"/>
        <v>2002.44</v>
      </c>
      <c r="L44" s="76">
        <f t="shared" si="2"/>
        <v>2002.44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4200</v>
      </c>
      <c r="J45" s="90">
        <f>SUM(J46:J61)</f>
        <v>3000</v>
      </c>
      <c r="K45" s="91">
        <f>SUM(K46:K61)</f>
        <v>2002.44</v>
      </c>
      <c r="L45" s="91">
        <f>SUM(L46:L61)</f>
        <v>2002.44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600</v>
      </c>
      <c r="J52" s="4">
        <v>600</v>
      </c>
      <c r="K52" s="4">
        <v>51.76</v>
      </c>
      <c r="L52" s="4">
        <v>51.76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3400</v>
      </c>
      <c r="J57" s="4">
        <v>2200</v>
      </c>
      <c r="K57" s="4">
        <v>1950.68</v>
      </c>
      <c r="L57" s="4">
        <v>1950.68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200</v>
      </c>
      <c r="J60" s="4">
        <v>200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4200</v>
      </c>
      <c r="J360" s="111">
        <f>SUM(J30+J177)</f>
        <v>3000</v>
      </c>
      <c r="K360" s="111">
        <f>SUM(K30+K177)</f>
        <v>2002.44</v>
      </c>
      <c r="L360" s="111">
        <f>SUM(L30+L177)</f>
        <v>2002.44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19" sqref="R19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248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249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250</v>
      </c>
      <c r="H23" s="52"/>
      <c r="J23" s="53" t="s">
        <v>24</v>
      </c>
      <c r="K23" s="26" t="s">
        <v>247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251</v>
      </c>
      <c r="J25" s="27" t="s">
        <v>30</v>
      </c>
      <c r="K25" s="24" t="s">
        <v>25</v>
      </c>
      <c r="L25" s="24" t="s">
        <v>251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11700</v>
      </c>
      <c r="J30" s="12">
        <f>SUM(J31+J42+J62+J83+J90+J110+J132+J151+J161)</f>
        <v>10500</v>
      </c>
      <c r="K30" s="68">
        <f>SUM(K31+K42+K62+K83+K90+K110+K132+K151+K161)</f>
        <v>4856.9699999999993</v>
      </c>
      <c r="L30" s="12">
        <f>SUM(L31+L42+L62+L83+L90+L110+L132+L151+L161)</f>
        <v>4856.9699999999993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11700</v>
      </c>
      <c r="J42" s="85">
        <f t="shared" si="2"/>
        <v>10500</v>
      </c>
      <c r="K42" s="84">
        <f t="shared" si="2"/>
        <v>4856.9699999999993</v>
      </c>
      <c r="L42" s="84">
        <f t="shared" si="2"/>
        <v>4856.9699999999993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11700</v>
      </c>
      <c r="J43" s="68">
        <f t="shared" si="2"/>
        <v>10500</v>
      </c>
      <c r="K43" s="12">
        <f t="shared" si="2"/>
        <v>4856.9699999999993</v>
      </c>
      <c r="L43" s="68">
        <f t="shared" si="2"/>
        <v>4856.9699999999993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11700</v>
      </c>
      <c r="J44" s="68">
        <f t="shared" si="2"/>
        <v>10500</v>
      </c>
      <c r="K44" s="76">
        <f t="shared" si="2"/>
        <v>4856.9699999999993</v>
      </c>
      <c r="L44" s="76">
        <f t="shared" si="2"/>
        <v>4856.9699999999993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11700</v>
      </c>
      <c r="J45" s="90">
        <f>SUM(J46:J61)</f>
        <v>10500</v>
      </c>
      <c r="K45" s="91">
        <f>SUM(K46:K61)</f>
        <v>4856.9699999999993</v>
      </c>
      <c r="L45" s="91">
        <f>SUM(L46:L61)</f>
        <v>4856.9699999999993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10500</v>
      </c>
      <c r="J57" s="4">
        <v>9300</v>
      </c>
      <c r="K57" s="4">
        <v>4655.87</v>
      </c>
      <c r="L57" s="4">
        <v>4655.87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800</v>
      </c>
      <c r="J60" s="4">
        <v>800</v>
      </c>
      <c r="K60" s="4">
        <v>11.69</v>
      </c>
      <c r="L60" s="4">
        <v>11.69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400</v>
      </c>
      <c r="J61" s="4">
        <v>400</v>
      </c>
      <c r="K61" s="4">
        <v>189.41</v>
      </c>
      <c r="L61" s="4">
        <v>189.41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11700</v>
      </c>
      <c r="J360" s="111">
        <f>SUM(J30+J177)</f>
        <v>10500</v>
      </c>
      <c r="K360" s="111">
        <f>SUM(K30+K177)</f>
        <v>4856.9699999999993</v>
      </c>
      <c r="L360" s="111">
        <f>SUM(L30+L177)</f>
        <v>4856.9699999999993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17" sqref="R1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252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253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254</v>
      </c>
      <c r="H23" s="52"/>
      <c r="J23" s="53" t="s">
        <v>24</v>
      </c>
      <c r="K23" s="26" t="s">
        <v>29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21900</v>
      </c>
      <c r="J30" s="12">
        <f>SUM(J31+J42+J62+J83+J90+J110+J132+J151+J161)</f>
        <v>17700</v>
      </c>
      <c r="K30" s="68">
        <f>SUM(K31+K42+K62+K83+K90+K110+K132+K151+K161)</f>
        <v>13165.91</v>
      </c>
      <c r="L30" s="12">
        <f>SUM(L31+L42+L62+L83+L90+L110+L132+L151+L161)</f>
        <v>12898.21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21900</v>
      </c>
      <c r="J42" s="85">
        <f t="shared" si="2"/>
        <v>17700</v>
      </c>
      <c r="K42" s="84">
        <f t="shared" si="2"/>
        <v>13165.91</v>
      </c>
      <c r="L42" s="84">
        <f t="shared" si="2"/>
        <v>12898.21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21900</v>
      </c>
      <c r="J43" s="68">
        <f t="shared" si="2"/>
        <v>17700</v>
      </c>
      <c r="K43" s="12">
        <f t="shared" si="2"/>
        <v>13165.91</v>
      </c>
      <c r="L43" s="68">
        <f t="shared" si="2"/>
        <v>12898.21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21900</v>
      </c>
      <c r="J44" s="68">
        <f t="shared" si="2"/>
        <v>17700</v>
      </c>
      <c r="K44" s="76">
        <f t="shared" si="2"/>
        <v>13165.91</v>
      </c>
      <c r="L44" s="76">
        <f t="shared" si="2"/>
        <v>12898.21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21900</v>
      </c>
      <c r="J45" s="90">
        <f>SUM(J46:J61)</f>
        <v>17700</v>
      </c>
      <c r="K45" s="91">
        <f>SUM(K46:K61)</f>
        <v>13165.91</v>
      </c>
      <c r="L45" s="91">
        <f>SUM(L46:L61)</f>
        <v>12898.21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200</v>
      </c>
      <c r="J48" s="4">
        <v>200</v>
      </c>
      <c r="K48" s="4">
        <v>85.55</v>
      </c>
      <c r="L48" s="4">
        <v>85.55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1200</v>
      </c>
      <c r="J52" s="4">
        <v>1200</v>
      </c>
      <c r="K52" s="4">
        <v>363.05</v>
      </c>
      <c r="L52" s="4">
        <v>363.05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19200</v>
      </c>
      <c r="J57" s="4">
        <v>15000</v>
      </c>
      <c r="K57" s="4">
        <v>12488.59</v>
      </c>
      <c r="L57" s="4">
        <v>12220.89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1000</v>
      </c>
      <c r="J60" s="4">
        <v>1000</v>
      </c>
      <c r="K60" s="4">
        <v>21.5</v>
      </c>
      <c r="L60" s="4">
        <v>21.5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</v>
      </c>
      <c r="J61" s="4">
        <v>300</v>
      </c>
      <c r="K61" s="4">
        <v>207.22</v>
      </c>
      <c r="L61" s="4">
        <v>207.22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21900</v>
      </c>
      <c r="J360" s="111">
        <f>SUM(J30+J177)</f>
        <v>17700</v>
      </c>
      <c r="K360" s="111">
        <f>SUM(K30+K177)</f>
        <v>13165.91</v>
      </c>
      <c r="L360" s="111">
        <f>SUM(L30+L177)</f>
        <v>12898.21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7" workbookViewId="0">
      <selection activeCell="Q12" sqref="Q1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255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256</v>
      </c>
      <c r="J25" s="27" t="s">
        <v>247</v>
      </c>
      <c r="K25" s="24" t="s">
        <v>25</v>
      </c>
      <c r="L25" s="24" t="s">
        <v>257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14000</v>
      </c>
      <c r="J30" s="12">
        <f>SUM(J31+J42+J62+J83+J90+J110+J132+J151+J161)</f>
        <v>8800</v>
      </c>
      <c r="K30" s="68">
        <f>SUM(K31+K42+K62+K83+K90+K110+K132+K151+K161)</f>
        <v>6345.25</v>
      </c>
      <c r="L30" s="12">
        <f>SUM(L31+L42+L62+L83+L90+L110+L132+L151+L161)</f>
        <v>6345.25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11000</v>
      </c>
      <c r="J31" s="12">
        <f>SUM(J32+J38)</f>
        <v>6400</v>
      </c>
      <c r="K31" s="75">
        <f>SUM(K32+K38)</f>
        <v>5426.8</v>
      </c>
      <c r="L31" s="76">
        <f>SUM(L32+L38)</f>
        <v>5426.8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8400</v>
      </c>
      <c r="J32" s="12">
        <f>SUM(J33)</f>
        <v>4900</v>
      </c>
      <c r="K32" s="68">
        <f>SUM(K33)</f>
        <v>4180.12</v>
      </c>
      <c r="L32" s="12">
        <f>SUM(L33)</f>
        <v>4180.12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8400</v>
      </c>
      <c r="J33" s="12">
        <f t="shared" ref="J33:L34" si="0">SUM(J34)</f>
        <v>4900</v>
      </c>
      <c r="K33" s="12">
        <f t="shared" si="0"/>
        <v>4180.12</v>
      </c>
      <c r="L33" s="12">
        <f t="shared" si="0"/>
        <v>4180.12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8400</v>
      </c>
      <c r="J34" s="68">
        <f t="shared" si="0"/>
        <v>4900</v>
      </c>
      <c r="K34" s="68">
        <f t="shared" si="0"/>
        <v>4180.12</v>
      </c>
      <c r="L34" s="68">
        <f t="shared" si="0"/>
        <v>4180.12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8400</v>
      </c>
      <c r="J35" s="4">
        <v>4900</v>
      </c>
      <c r="K35" s="4">
        <v>4180.12</v>
      </c>
      <c r="L35" s="4">
        <v>4180.12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2600</v>
      </c>
      <c r="J38" s="12">
        <f t="shared" si="1"/>
        <v>1500</v>
      </c>
      <c r="K38" s="68">
        <f t="shared" si="1"/>
        <v>1246.68</v>
      </c>
      <c r="L38" s="12">
        <f t="shared" si="1"/>
        <v>1246.68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2600</v>
      </c>
      <c r="J39" s="12">
        <f t="shared" si="1"/>
        <v>1500</v>
      </c>
      <c r="K39" s="12">
        <f t="shared" si="1"/>
        <v>1246.68</v>
      </c>
      <c r="L39" s="12">
        <f t="shared" si="1"/>
        <v>1246.68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2600</v>
      </c>
      <c r="J40" s="12">
        <f t="shared" si="1"/>
        <v>1500</v>
      </c>
      <c r="K40" s="12">
        <f t="shared" si="1"/>
        <v>1246.68</v>
      </c>
      <c r="L40" s="12">
        <f t="shared" si="1"/>
        <v>1246.68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2600</v>
      </c>
      <c r="J41" s="4">
        <v>1500</v>
      </c>
      <c r="K41" s="4">
        <v>1246.68</v>
      </c>
      <c r="L41" s="4">
        <v>1246.68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2800</v>
      </c>
      <c r="J42" s="85">
        <f t="shared" si="2"/>
        <v>2200</v>
      </c>
      <c r="K42" s="84">
        <f t="shared" si="2"/>
        <v>918.45</v>
      </c>
      <c r="L42" s="84">
        <f t="shared" si="2"/>
        <v>918.45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2800</v>
      </c>
      <c r="J43" s="68">
        <f t="shared" si="2"/>
        <v>2200</v>
      </c>
      <c r="K43" s="12">
        <f t="shared" si="2"/>
        <v>918.45</v>
      </c>
      <c r="L43" s="68">
        <f t="shared" si="2"/>
        <v>918.45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2800</v>
      </c>
      <c r="J44" s="68">
        <f t="shared" si="2"/>
        <v>2200</v>
      </c>
      <c r="K44" s="76">
        <f t="shared" si="2"/>
        <v>918.45</v>
      </c>
      <c r="L44" s="76">
        <f t="shared" si="2"/>
        <v>918.45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2800</v>
      </c>
      <c r="J45" s="90">
        <f>SUM(J46:J61)</f>
        <v>2200</v>
      </c>
      <c r="K45" s="91">
        <f>SUM(K46:K61)</f>
        <v>918.45</v>
      </c>
      <c r="L45" s="91">
        <f>SUM(L46:L61)</f>
        <v>918.45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100</v>
      </c>
      <c r="J47" s="4">
        <v>100</v>
      </c>
      <c r="K47" s="4">
        <v>21.9</v>
      </c>
      <c r="L47" s="4">
        <v>21.9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1300</v>
      </c>
      <c r="J49" s="4">
        <v>700</v>
      </c>
      <c r="K49" s="4">
        <v>445.69</v>
      </c>
      <c r="L49" s="4">
        <v>445.69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1000</v>
      </c>
      <c r="J60" s="4">
        <v>1000</v>
      </c>
      <c r="K60" s="4">
        <v>303.12</v>
      </c>
      <c r="L60" s="4">
        <v>303.12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400</v>
      </c>
      <c r="J61" s="4">
        <v>400</v>
      </c>
      <c r="K61" s="4">
        <v>147.74</v>
      </c>
      <c r="L61" s="4">
        <v>147.74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14000</v>
      </c>
      <c r="J360" s="111">
        <f>SUM(J30+J177)</f>
        <v>8800</v>
      </c>
      <c r="K360" s="111">
        <f>SUM(K30+K177)</f>
        <v>6345.25</v>
      </c>
      <c r="L360" s="111">
        <f>SUM(L30+L177)</f>
        <v>6345.25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0" sqref="R20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258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259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11000</v>
      </c>
      <c r="J30" s="12">
        <f>SUM(J31+J42+J62+J83+J90+J110+J132+J151+J161)</f>
        <v>4000</v>
      </c>
      <c r="K30" s="68">
        <f>SUM(K31+K42+K62+K83+K90+K110+K132+K151+K161)</f>
        <v>2956.45</v>
      </c>
      <c r="L30" s="12">
        <f>SUM(L31+L42+L62+L83+L90+L110+L132+L151+L161)</f>
        <v>2956.45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11000</v>
      </c>
      <c r="J42" s="85">
        <f t="shared" si="2"/>
        <v>4000</v>
      </c>
      <c r="K42" s="84">
        <f t="shared" si="2"/>
        <v>2956.45</v>
      </c>
      <c r="L42" s="84">
        <f t="shared" si="2"/>
        <v>2956.45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11000</v>
      </c>
      <c r="J43" s="68">
        <f t="shared" si="2"/>
        <v>4000</v>
      </c>
      <c r="K43" s="12">
        <f t="shared" si="2"/>
        <v>2956.45</v>
      </c>
      <c r="L43" s="68">
        <f t="shared" si="2"/>
        <v>2956.45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11000</v>
      </c>
      <c r="J44" s="68">
        <f t="shared" si="2"/>
        <v>4000</v>
      </c>
      <c r="K44" s="76">
        <f t="shared" si="2"/>
        <v>2956.45</v>
      </c>
      <c r="L44" s="76">
        <f t="shared" si="2"/>
        <v>2956.45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11000</v>
      </c>
      <c r="J45" s="90">
        <f>SUM(J46:J61)</f>
        <v>4000</v>
      </c>
      <c r="K45" s="91">
        <f>SUM(K46:K61)</f>
        <v>2956.45</v>
      </c>
      <c r="L45" s="91">
        <f>SUM(L46:L61)</f>
        <v>2956.45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11000</v>
      </c>
      <c r="J61" s="4">
        <v>4000</v>
      </c>
      <c r="K61" s="4">
        <v>2956.45</v>
      </c>
      <c r="L61" s="4">
        <v>2956.45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11000</v>
      </c>
      <c r="J360" s="111">
        <f>SUM(J30+J177)</f>
        <v>4000</v>
      </c>
      <c r="K360" s="111">
        <f>SUM(K30+K177)</f>
        <v>2956.45</v>
      </c>
      <c r="L360" s="111">
        <f>SUM(L30+L177)</f>
        <v>2956.45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U22" sqref="U2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262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8500</v>
      </c>
      <c r="J30" s="12">
        <f>SUM(J31+J42+J62+J83+J90+J110+J132+J151+J161)</f>
        <v>5400</v>
      </c>
      <c r="K30" s="68">
        <f>SUM(K31+K42+K62+K83+K90+K110+K132+K151+K161)</f>
        <v>3804.4300000000003</v>
      </c>
      <c r="L30" s="12">
        <f>SUM(L31+L42+L62+L83+L90+L110+L132+L151+L161)</f>
        <v>3804.4300000000003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6900</v>
      </c>
      <c r="J31" s="12">
        <f>SUM(J32+J38)</f>
        <v>4100</v>
      </c>
      <c r="K31" s="75">
        <f>SUM(K32+K38)</f>
        <v>3804.4300000000003</v>
      </c>
      <c r="L31" s="76">
        <f>SUM(L32+L38)</f>
        <v>3804.4300000000003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5300</v>
      </c>
      <c r="J32" s="12">
        <f>SUM(J33)</f>
        <v>3100</v>
      </c>
      <c r="K32" s="68">
        <f>SUM(K33)</f>
        <v>2915.71</v>
      </c>
      <c r="L32" s="12">
        <f>SUM(L33)</f>
        <v>2915.71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5300</v>
      </c>
      <c r="J33" s="12">
        <f t="shared" ref="J33:L34" si="0">SUM(J34)</f>
        <v>3100</v>
      </c>
      <c r="K33" s="12">
        <f t="shared" si="0"/>
        <v>2915.71</v>
      </c>
      <c r="L33" s="12">
        <f t="shared" si="0"/>
        <v>2915.71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5300</v>
      </c>
      <c r="J34" s="68">
        <f t="shared" si="0"/>
        <v>3100</v>
      </c>
      <c r="K34" s="68">
        <f t="shared" si="0"/>
        <v>2915.71</v>
      </c>
      <c r="L34" s="68">
        <f t="shared" si="0"/>
        <v>2915.71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5300</v>
      </c>
      <c r="J35" s="4">
        <v>3100</v>
      </c>
      <c r="K35" s="4">
        <v>2915.71</v>
      </c>
      <c r="L35" s="4">
        <v>2915.71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1600</v>
      </c>
      <c r="J38" s="12">
        <f t="shared" si="1"/>
        <v>1000</v>
      </c>
      <c r="K38" s="68">
        <f t="shared" si="1"/>
        <v>888.72</v>
      </c>
      <c r="L38" s="12">
        <f t="shared" si="1"/>
        <v>888.72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1600</v>
      </c>
      <c r="J39" s="12">
        <f t="shared" si="1"/>
        <v>1000</v>
      </c>
      <c r="K39" s="12">
        <f t="shared" si="1"/>
        <v>888.72</v>
      </c>
      <c r="L39" s="12">
        <f t="shared" si="1"/>
        <v>888.72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1600</v>
      </c>
      <c r="J40" s="12">
        <f t="shared" si="1"/>
        <v>1000</v>
      </c>
      <c r="K40" s="12">
        <f t="shared" si="1"/>
        <v>888.72</v>
      </c>
      <c r="L40" s="12">
        <f t="shared" si="1"/>
        <v>888.72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1600</v>
      </c>
      <c r="J41" s="4">
        <v>1000</v>
      </c>
      <c r="K41" s="4">
        <v>888.72</v>
      </c>
      <c r="L41" s="4">
        <v>888.72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1500</v>
      </c>
      <c r="J42" s="85">
        <f t="shared" si="2"/>
        <v>1200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1500</v>
      </c>
      <c r="J43" s="68">
        <f t="shared" si="2"/>
        <v>1200</v>
      </c>
      <c r="K43" s="12">
        <f t="shared" si="2"/>
        <v>0</v>
      </c>
      <c r="L43" s="68">
        <f t="shared" si="2"/>
        <v>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1500</v>
      </c>
      <c r="J44" s="68">
        <f t="shared" si="2"/>
        <v>1200</v>
      </c>
      <c r="K44" s="76">
        <f t="shared" si="2"/>
        <v>0</v>
      </c>
      <c r="L44" s="76">
        <f t="shared" si="2"/>
        <v>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1500</v>
      </c>
      <c r="J45" s="90">
        <f>SUM(J46:J61)</f>
        <v>1200</v>
      </c>
      <c r="K45" s="91">
        <f>SUM(K46:K61)</f>
        <v>0</v>
      </c>
      <c r="L45" s="91">
        <f>SUM(L46:L61)</f>
        <v>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700</v>
      </c>
      <c r="J57" s="4">
        <v>700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700</v>
      </c>
      <c r="J60" s="4">
        <v>400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8500</v>
      </c>
      <c r="J360" s="111">
        <f>SUM(J30+J177)</f>
        <v>5400</v>
      </c>
      <c r="K360" s="111">
        <f>SUM(K30+K177)</f>
        <v>3804.4300000000003</v>
      </c>
      <c r="L360" s="111">
        <f>SUM(L30+L177)</f>
        <v>3804.4300000000003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0" workbookViewId="0">
      <selection activeCell="R13" sqref="R13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5.75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264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265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266</v>
      </c>
      <c r="H23" s="52"/>
      <c r="J23" s="53" t="s">
        <v>24</v>
      </c>
      <c r="K23" s="26" t="s">
        <v>30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256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14600</v>
      </c>
      <c r="J30" s="12">
        <f>SUM(J31+J42+J62+J83+J90+J110+J132+J151+J161)</f>
        <v>14400</v>
      </c>
      <c r="K30" s="68">
        <f>SUM(K31+K42+K62+K83+K90+K110+K132+K151+K161)</f>
        <v>11181.94</v>
      </c>
      <c r="L30" s="12">
        <f>SUM(L31+L42+L62+L83+L90+L110+L132+L151+L161)</f>
        <v>11181.94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13900</v>
      </c>
      <c r="J31" s="12">
        <f>SUM(J32+J38)</f>
        <v>13700</v>
      </c>
      <c r="K31" s="75">
        <f>SUM(K32+K38)</f>
        <v>11181.94</v>
      </c>
      <c r="L31" s="76">
        <f>SUM(L32+L38)</f>
        <v>11181.94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10400</v>
      </c>
      <c r="J32" s="12">
        <f>SUM(J33)</f>
        <v>10400</v>
      </c>
      <c r="K32" s="68">
        <f>SUM(K33)</f>
        <v>8569.85</v>
      </c>
      <c r="L32" s="12">
        <f>SUM(L33)</f>
        <v>8569.85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10400</v>
      </c>
      <c r="J33" s="12">
        <f t="shared" ref="J33:L34" si="0">SUM(J34)</f>
        <v>10400</v>
      </c>
      <c r="K33" s="12">
        <f t="shared" si="0"/>
        <v>8569.85</v>
      </c>
      <c r="L33" s="12">
        <f t="shared" si="0"/>
        <v>8569.85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10400</v>
      </c>
      <c r="J34" s="68">
        <f t="shared" si="0"/>
        <v>10400</v>
      </c>
      <c r="K34" s="68">
        <f t="shared" si="0"/>
        <v>8569.85</v>
      </c>
      <c r="L34" s="68">
        <f t="shared" si="0"/>
        <v>8569.85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10400</v>
      </c>
      <c r="J35" s="4">
        <v>10400</v>
      </c>
      <c r="K35" s="4">
        <v>8569.85</v>
      </c>
      <c r="L35" s="4">
        <v>8569.85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3500</v>
      </c>
      <c r="J38" s="12">
        <f t="shared" si="1"/>
        <v>3300</v>
      </c>
      <c r="K38" s="68">
        <f t="shared" si="1"/>
        <v>2612.09</v>
      </c>
      <c r="L38" s="12">
        <f t="shared" si="1"/>
        <v>2612.09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3500</v>
      </c>
      <c r="J39" s="12">
        <f t="shared" si="1"/>
        <v>3300</v>
      </c>
      <c r="K39" s="12">
        <f t="shared" si="1"/>
        <v>2612.09</v>
      </c>
      <c r="L39" s="12">
        <f t="shared" si="1"/>
        <v>2612.09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3500</v>
      </c>
      <c r="J40" s="12">
        <f t="shared" si="1"/>
        <v>3300</v>
      </c>
      <c r="K40" s="12">
        <f t="shared" si="1"/>
        <v>2612.09</v>
      </c>
      <c r="L40" s="12">
        <f t="shared" si="1"/>
        <v>2612.09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3500</v>
      </c>
      <c r="J41" s="4">
        <v>3300</v>
      </c>
      <c r="K41" s="4">
        <v>2612.09</v>
      </c>
      <c r="L41" s="4">
        <v>2612.09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500</v>
      </c>
      <c r="J42" s="85">
        <f t="shared" si="2"/>
        <v>500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500</v>
      </c>
      <c r="J43" s="68">
        <f t="shared" si="2"/>
        <v>500</v>
      </c>
      <c r="K43" s="12">
        <f t="shared" si="2"/>
        <v>0</v>
      </c>
      <c r="L43" s="68">
        <f t="shared" si="2"/>
        <v>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500</v>
      </c>
      <c r="J44" s="68">
        <f t="shared" si="2"/>
        <v>500</v>
      </c>
      <c r="K44" s="76">
        <f t="shared" si="2"/>
        <v>0</v>
      </c>
      <c r="L44" s="76">
        <f t="shared" si="2"/>
        <v>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500</v>
      </c>
      <c r="J45" s="90">
        <f>SUM(J46:J61)</f>
        <v>500</v>
      </c>
      <c r="K45" s="91">
        <f>SUM(K46:K61)</f>
        <v>0</v>
      </c>
      <c r="L45" s="91">
        <f>SUM(L46:L61)</f>
        <v>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14600</v>
      </c>
      <c r="J360" s="111">
        <f>SUM(J30+J177)</f>
        <v>14400</v>
      </c>
      <c r="K360" s="111">
        <f>SUM(K30+K177)</f>
        <v>11181.94</v>
      </c>
      <c r="L360" s="111">
        <f>SUM(L30+L177)</f>
        <v>11181.94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0103</vt:lpstr>
      <vt:lpstr>0602</vt:lpstr>
      <vt:lpstr>0604</vt:lpstr>
      <vt:lpstr>0802</vt:lpstr>
      <vt:lpstr>0901</vt:lpstr>
      <vt:lpstr>B1004</vt:lpstr>
      <vt:lpstr>D0401</vt:lpstr>
      <vt:lpstr>D0402</vt:lpstr>
      <vt:lpstr>D1004</vt:lpstr>
      <vt:lpstr>S0602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2018-07-10T11:46:27Z</cp:lastPrinted>
  <dcterms:created xsi:type="dcterms:W3CDTF">2011-04-06T15:42:27Z</dcterms:created>
  <dcterms:modified xsi:type="dcterms:W3CDTF">2018-07-10T11:48:17Z</dcterms:modified>
</cp:coreProperties>
</file>