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firstSheet="1" activeTab="8"/>
  </bookViews>
  <sheets>
    <sheet name="B 01.03.02.09" sheetId="1" r:id="rId1"/>
    <sheet name="B 06.02.01.01" sheetId="2" r:id="rId2"/>
    <sheet name="B 06.04.01.01" sheetId="3" r:id="rId3"/>
    <sheet name="B 08.02.01.08" sheetId="4" r:id="rId4"/>
    <sheet name="B10.04.01.40" sheetId="5" r:id="rId5"/>
    <sheet name="D 04.01.02.01" sheetId="6" r:id="rId6"/>
    <sheet name="D 04.02.01.04" sheetId="7" r:id="rId7"/>
    <sheet name="D 10.04.01.01" sheetId="8" r:id="rId8"/>
    <sheet name="S 06.02.01.01" sheetId="9" r:id="rId9"/>
  </sheets>
  <calcPr calcId="125725"/>
</workbook>
</file>

<file path=xl/calcChain.xml><?xml version="1.0" encoding="utf-8"?>
<calcChain xmlns="http://schemas.openxmlformats.org/spreadsheetml/2006/main">
  <c r="L357" i="9"/>
  <c r="K357"/>
  <c r="J357"/>
  <c r="J356" s="1"/>
  <c r="I357"/>
  <c r="L356"/>
  <c r="K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I347"/>
  <c r="L346"/>
  <c r="J346"/>
  <c r="I346"/>
  <c r="L343"/>
  <c r="K343"/>
  <c r="J343"/>
  <c r="I343"/>
  <c r="L342"/>
  <c r="K342"/>
  <c r="J342"/>
  <c r="I342"/>
  <c r="L339"/>
  <c r="K339"/>
  <c r="K33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J329" s="1"/>
  <c r="I330"/>
  <c r="L329"/>
  <c r="K329"/>
  <c r="I329"/>
  <c r="L328"/>
  <c r="I328"/>
  <c r="L325"/>
  <c r="K325"/>
  <c r="K324" s="1"/>
  <c r="J325"/>
  <c r="I325"/>
  <c r="L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J314" s="1"/>
  <c r="I315"/>
  <c r="L314"/>
  <c r="I314"/>
  <c r="L311"/>
  <c r="K311"/>
  <c r="J311"/>
  <c r="J310" s="1"/>
  <c r="I311"/>
  <c r="L310"/>
  <c r="K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K297" s="1"/>
  <c r="K296" s="1"/>
  <c r="J298"/>
  <c r="I298"/>
  <c r="L297"/>
  <c r="J297"/>
  <c r="J296" s="1"/>
  <c r="I297"/>
  <c r="L296"/>
  <c r="I296"/>
  <c r="L295"/>
  <c r="I295"/>
  <c r="L292"/>
  <c r="K292"/>
  <c r="J292"/>
  <c r="J291" s="1"/>
  <c r="I292"/>
  <c r="L291"/>
  <c r="K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J265"/>
  <c r="J264" s="1"/>
  <c r="I265"/>
  <c r="L264"/>
  <c r="K264"/>
  <c r="K263" s="1"/>
  <c r="I264"/>
  <c r="L263"/>
  <c r="I263"/>
  <c r="L260"/>
  <c r="K260"/>
  <c r="J260"/>
  <c r="I260"/>
  <c r="L259"/>
  <c r="K259"/>
  <c r="J259"/>
  <c r="I259"/>
  <c r="L257"/>
  <c r="K257"/>
  <c r="K256" s="1"/>
  <c r="J257"/>
  <c r="I257"/>
  <c r="L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K245" s="1"/>
  <c r="J246"/>
  <c r="J245" s="1"/>
  <c r="I246"/>
  <c r="L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K231" s="1"/>
  <c r="K230" s="1"/>
  <c r="J233"/>
  <c r="I233"/>
  <c r="L232"/>
  <c r="J232"/>
  <c r="I232"/>
  <c r="L231"/>
  <c r="I231"/>
  <c r="L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K208" s="1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J181"/>
  <c r="I181"/>
  <c r="L180"/>
  <c r="K180"/>
  <c r="J180"/>
  <c r="I180"/>
  <c r="L179"/>
  <c r="I179"/>
  <c r="L178"/>
  <c r="I178"/>
  <c r="L177"/>
  <c r="I177"/>
  <c r="L173"/>
  <c r="K173"/>
  <c r="K172" s="1"/>
  <c r="K166" s="1"/>
  <c r="J173"/>
  <c r="I173"/>
  <c r="L172"/>
  <c r="J172"/>
  <c r="I172"/>
  <c r="L168"/>
  <c r="K168"/>
  <c r="J168"/>
  <c r="J167" s="1"/>
  <c r="J166" s="1"/>
  <c r="I168"/>
  <c r="L167"/>
  <c r="K167"/>
  <c r="I167"/>
  <c r="L166"/>
  <c r="I166"/>
  <c r="L164"/>
  <c r="K164"/>
  <c r="J164"/>
  <c r="I164"/>
  <c r="L163"/>
  <c r="K163"/>
  <c r="J163"/>
  <c r="J162" s="1"/>
  <c r="I163"/>
  <c r="L162"/>
  <c r="K162"/>
  <c r="K161" s="1"/>
  <c r="I162"/>
  <c r="L161"/>
  <c r="I161"/>
  <c r="L159"/>
  <c r="K159"/>
  <c r="K158" s="1"/>
  <c r="J159"/>
  <c r="I159"/>
  <c r="L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J144"/>
  <c r="J143" s="1"/>
  <c r="I144"/>
  <c r="L143"/>
  <c r="K143"/>
  <c r="I143"/>
  <c r="L140"/>
  <c r="K140"/>
  <c r="J140"/>
  <c r="J139" s="1"/>
  <c r="J138" s="1"/>
  <c r="I140"/>
  <c r="L139"/>
  <c r="K139"/>
  <c r="K138" s="1"/>
  <c r="I139"/>
  <c r="L138"/>
  <c r="I138"/>
  <c r="L135"/>
  <c r="K135"/>
  <c r="K134" s="1"/>
  <c r="K133" s="1"/>
  <c r="K132" s="1"/>
  <c r="J135"/>
  <c r="I135"/>
  <c r="L134"/>
  <c r="J134"/>
  <c r="I134"/>
  <c r="L133"/>
  <c r="J133"/>
  <c r="I133"/>
  <c r="L132"/>
  <c r="I132"/>
  <c r="L130"/>
  <c r="K130"/>
  <c r="J130"/>
  <c r="I130"/>
  <c r="L129"/>
  <c r="K129"/>
  <c r="K128" s="1"/>
  <c r="J129"/>
  <c r="J128" s="1"/>
  <c r="I129"/>
  <c r="L128"/>
  <c r="I128"/>
  <c r="L126"/>
  <c r="K126"/>
  <c r="J126"/>
  <c r="I126"/>
  <c r="L125"/>
  <c r="K125"/>
  <c r="K124" s="1"/>
  <c r="J125"/>
  <c r="J124" s="1"/>
  <c r="I125"/>
  <c r="L124"/>
  <c r="I124"/>
  <c r="L122"/>
  <c r="K122"/>
  <c r="K121" s="1"/>
  <c r="K120" s="1"/>
  <c r="J122"/>
  <c r="J121" s="1"/>
  <c r="J120" s="1"/>
  <c r="I122"/>
  <c r="L121"/>
  <c r="I121"/>
  <c r="L120"/>
  <c r="I120"/>
  <c r="L118"/>
  <c r="K118"/>
  <c r="J118"/>
  <c r="I118"/>
  <c r="L117"/>
  <c r="K117"/>
  <c r="J117"/>
  <c r="I117"/>
  <c r="L116"/>
  <c r="K116"/>
  <c r="J116"/>
  <c r="I116"/>
  <c r="L113"/>
  <c r="K113"/>
  <c r="K112" s="1"/>
  <c r="K111" s="1"/>
  <c r="J113"/>
  <c r="I113"/>
  <c r="L112"/>
  <c r="J112"/>
  <c r="I112"/>
  <c r="L111"/>
  <c r="J111"/>
  <c r="I111"/>
  <c r="L110"/>
  <c r="I110"/>
  <c r="L107"/>
  <c r="K107"/>
  <c r="K106" s="1"/>
  <c r="J107"/>
  <c r="J106" s="1"/>
  <c r="I107"/>
  <c r="L106"/>
  <c r="I106"/>
  <c r="L103"/>
  <c r="K103"/>
  <c r="K102" s="1"/>
  <c r="K101" s="1"/>
  <c r="J103"/>
  <c r="J102" s="1"/>
  <c r="J101" s="1"/>
  <c r="I103"/>
  <c r="L102"/>
  <c r="I102"/>
  <c r="L101"/>
  <c r="I101"/>
  <c r="L98"/>
  <c r="K98"/>
  <c r="J98"/>
  <c r="I98"/>
  <c r="L97"/>
  <c r="K97"/>
  <c r="K96" s="1"/>
  <c r="J97"/>
  <c r="J96" s="1"/>
  <c r="I97"/>
  <c r="L96"/>
  <c r="I96"/>
  <c r="L93"/>
  <c r="K93"/>
  <c r="K92" s="1"/>
  <c r="K91" s="1"/>
  <c r="J93"/>
  <c r="J92" s="1"/>
  <c r="J91" s="1"/>
  <c r="J90" s="1"/>
  <c r="I93"/>
  <c r="L92"/>
  <c r="I92"/>
  <c r="L91"/>
  <c r="I91"/>
  <c r="L90"/>
  <c r="I90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K64" s="1"/>
  <c r="J65"/>
  <c r="I65"/>
  <c r="L64"/>
  <c r="J64"/>
  <c r="I64"/>
  <c r="L63"/>
  <c r="J63"/>
  <c r="J62" s="1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K33" s="1"/>
  <c r="K32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8"/>
  <c r="K357"/>
  <c r="K356" s="1"/>
  <c r="J357"/>
  <c r="I357"/>
  <c r="L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K338" s="1"/>
  <c r="K32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J318" s="1"/>
  <c r="I319"/>
  <c r="L318"/>
  <c r="K318"/>
  <c r="I318"/>
  <c r="L315"/>
  <c r="K315"/>
  <c r="K314" s="1"/>
  <c r="J315"/>
  <c r="J314" s="1"/>
  <c r="I315"/>
  <c r="L314"/>
  <c r="I314"/>
  <c r="L311"/>
  <c r="K311"/>
  <c r="J311"/>
  <c r="I311"/>
  <c r="L310"/>
  <c r="K310"/>
  <c r="J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J298"/>
  <c r="J297" s="1"/>
  <c r="J296" s="1"/>
  <c r="I298"/>
  <c r="L297"/>
  <c r="K297"/>
  <c r="I297"/>
  <c r="L296"/>
  <c r="I296"/>
  <c r="L295"/>
  <c r="I295"/>
  <c r="L292"/>
  <c r="K292"/>
  <c r="J292"/>
  <c r="J291" s="1"/>
  <c r="I292"/>
  <c r="L291"/>
  <c r="K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K277" s="1"/>
  <c r="J278"/>
  <c r="I278"/>
  <c r="L277"/>
  <c r="J277"/>
  <c r="I277"/>
  <c r="L274"/>
  <c r="K274"/>
  <c r="K273" s="1"/>
  <c r="K263" s="1"/>
  <c r="J274"/>
  <c r="J273" s="1"/>
  <c r="I274"/>
  <c r="L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I263"/>
  <c r="L260"/>
  <c r="K260"/>
  <c r="J260"/>
  <c r="J259" s="1"/>
  <c r="I260"/>
  <c r="L259"/>
  <c r="K259"/>
  <c r="I259"/>
  <c r="L257"/>
  <c r="K257"/>
  <c r="K256" s="1"/>
  <c r="J257"/>
  <c r="I257"/>
  <c r="L256"/>
  <c r="J256"/>
  <c r="I256"/>
  <c r="L254"/>
  <c r="K254"/>
  <c r="J254"/>
  <c r="I254"/>
  <c r="L253"/>
  <c r="K253"/>
  <c r="J253"/>
  <c r="I253"/>
  <c r="L250"/>
  <c r="K250"/>
  <c r="K249" s="1"/>
  <c r="J250"/>
  <c r="J249" s="1"/>
  <c r="I250"/>
  <c r="L249"/>
  <c r="I249"/>
  <c r="L246"/>
  <c r="K246"/>
  <c r="J246"/>
  <c r="I246"/>
  <c r="L245"/>
  <c r="K245"/>
  <c r="J245"/>
  <c r="I245"/>
  <c r="L242"/>
  <c r="K242"/>
  <c r="K241" s="1"/>
  <c r="K231" s="1"/>
  <c r="K230" s="1"/>
  <c r="J242"/>
  <c r="J241" s="1"/>
  <c r="I242"/>
  <c r="L241"/>
  <c r="I241"/>
  <c r="L238"/>
  <c r="K238"/>
  <c r="J238"/>
  <c r="I238"/>
  <c r="L235"/>
  <c r="K235"/>
  <c r="J235"/>
  <c r="I235"/>
  <c r="L233"/>
  <c r="K233"/>
  <c r="J233"/>
  <c r="J232" s="1"/>
  <c r="I233"/>
  <c r="L232"/>
  <c r="K232"/>
  <c r="I232"/>
  <c r="L231"/>
  <c r="I231"/>
  <c r="L230"/>
  <c r="I230"/>
  <c r="L226"/>
  <c r="K226"/>
  <c r="K225" s="1"/>
  <c r="K224" s="1"/>
  <c r="J226"/>
  <c r="I226"/>
  <c r="L225"/>
  <c r="J225"/>
  <c r="J224" s="1"/>
  <c r="I225"/>
  <c r="L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K212" s="1"/>
  <c r="J213"/>
  <c r="J212" s="1"/>
  <c r="J208" s="1"/>
  <c r="I213"/>
  <c r="L212"/>
  <c r="I212"/>
  <c r="L210"/>
  <c r="K210"/>
  <c r="K209" s="1"/>
  <c r="J210"/>
  <c r="I210"/>
  <c r="L209"/>
  <c r="J209"/>
  <c r="I209"/>
  <c r="L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J184"/>
  <c r="J183" s="1"/>
  <c r="I184"/>
  <c r="L183"/>
  <c r="K183"/>
  <c r="I183"/>
  <c r="L181"/>
  <c r="K181"/>
  <c r="J181"/>
  <c r="I181"/>
  <c r="L180"/>
  <c r="K180"/>
  <c r="K179" s="1"/>
  <c r="J180"/>
  <c r="I180"/>
  <c r="L179"/>
  <c r="I179"/>
  <c r="L178"/>
  <c r="I178"/>
  <c r="L177"/>
  <c r="I177"/>
  <c r="L173"/>
  <c r="K173"/>
  <c r="K172" s="1"/>
  <c r="K166" s="1"/>
  <c r="K161" s="1"/>
  <c r="J173"/>
  <c r="J172" s="1"/>
  <c r="I173"/>
  <c r="L172"/>
  <c r="I172"/>
  <c r="L168"/>
  <c r="K168"/>
  <c r="J168"/>
  <c r="J167" s="1"/>
  <c r="J166" s="1"/>
  <c r="I168"/>
  <c r="L167"/>
  <c r="K167"/>
  <c r="I167"/>
  <c r="L166"/>
  <c r="I166"/>
  <c r="L164"/>
  <c r="K164"/>
  <c r="J164"/>
  <c r="I164"/>
  <c r="L163"/>
  <c r="K163"/>
  <c r="J163"/>
  <c r="I163"/>
  <c r="L162"/>
  <c r="K162"/>
  <c r="J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J144"/>
  <c r="I144"/>
  <c r="L143"/>
  <c r="K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J134" s="1"/>
  <c r="J133" s="1"/>
  <c r="J132" s="1"/>
  <c r="I135"/>
  <c r="L134"/>
  <c r="K134"/>
  <c r="K133" s="1"/>
  <c r="I134"/>
  <c r="L133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J110" s="1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K116" s="1"/>
  <c r="J117"/>
  <c r="I117"/>
  <c r="L116"/>
  <c r="J116"/>
  <c r="I116"/>
  <c r="L113"/>
  <c r="K113"/>
  <c r="K112" s="1"/>
  <c r="K111" s="1"/>
  <c r="K110" s="1"/>
  <c r="J113"/>
  <c r="I113"/>
  <c r="L112"/>
  <c r="J112"/>
  <c r="I112"/>
  <c r="L111"/>
  <c r="J111"/>
  <c r="I111"/>
  <c r="L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I102"/>
  <c r="L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K91" s="1"/>
  <c r="J92"/>
  <c r="I92"/>
  <c r="L91"/>
  <c r="J91"/>
  <c r="I91"/>
  <c r="L90"/>
  <c r="J90"/>
  <c r="I90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K80" s="1"/>
  <c r="K79" s="1"/>
  <c r="J81"/>
  <c r="I81"/>
  <c r="L80"/>
  <c r="J80"/>
  <c r="I80"/>
  <c r="L79"/>
  <c r="J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J65"/>
  <c r="I65"/>
  <c r="L64"/>
  <c r="K64"/>
  <c r="J64"/>
  <c r="I64"/>
  <c r="L63"/>
  <c r="J63"/>
  <c r="I63"/>
  <c r="L62"/>
  <c r="J62"/>
  <c r="I62"/>
  <c r="L45"/>
  <c r="K45"/>
  <c r="K44" s="1"/>
  <c r="K43" s="1"/>
  <c r="K42" s="1"/>
  <c r="J45"/>
  <c r="I45"/>
  <c r="L44"/>
  <c r="J44"/>
  <c r="I44"/>
  <c r="L43"/>
  <c r="J43"/>
  <c r="I43"/>
  <c r="L42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K33" s="1"/>
  <c r="K32" s="1"/>
  <c r="K31" s="1"/>
  <c r="J34"/>
  <c r="I34"/>
  <c r="L33"/>
  <c r="J33"/>
  <c r="I33"/>
  <c r="L32"/>
  <c r="J32"/>
  <c r="I32"/>
  <c r="L31"/>
  <c r="J31"/>
  <c r="I31"/>
  <c r="L30"/>
  <c r="L360" s="1"/>
  <c r="I30"/>
  <c r="I360" s="1"/>
  <c r="L357" i="7"/>
  <c r="K357"/>
  <c r="K356" s="1"/>
  <c r="K328" s="1"/>
  <c r="K295" s="1"/>
  <c r="K177" s="1"/>
  <c r="J357"/>
  <c r="I357"/>
  <c r="L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6"/>
  <c r="K357"/>
  <c r="K356" s="1"/>
  <c r="J357"/>
  <c r="J356" s="1"/>
  <c r="I357"/>
  <c r="L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I347"/>
  <c r="L346"/>
  <c r="J346"/>
  <c r="I346"/>
  <c r="L343"/>
  <c r="K343"/>
  <c r="J343"/>
  <c r="I343"/>
  <c r="L342"/>
  <c r="K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K328" s="1"/>
  <c r="J329"/>
  <c r="J328" s="1"/>
  <c r="I329"/>
  <c r="L328"/>
  <c r="I328"/>
  <c r="L325"/>
  <c r="K325"/>
  <c r="K324" s="1"/>
  <c r="J325"/>
  <c r="I325"/>
  <c r="L324"/>
  <c r="J324"/>
  <c r="I324"/>
  <c r="L322"/>
  <c r="K322"/>
  <c r="J322"/>
  <c r="J321" s="1"/>
  <c r="I322"/>
  <c r="L321"/>
  <c r="K321"/>
  <c r="I321"/>
  <c r="L319"/>
  <c r="K319"/>
  <c r="J319"/>
  <c r="I319"/>
  <c r="L318"/>
  <c r="K318"/>
  <c r="J318"/>
  <c r="I318"/>
  <c r="L315"/>
  <c r="K315"/>
  <c r="J315"/>
  <c r="J314" s="1"/>
  <c r="I315"/>
  <c r="L314"/>
  <c r="K314"/>
  <c r="I314"/>
  <c r="L311"/>
  <c r="K311"/>
  <c r="J311"/>
  <c r="J310" s="1"/>
  <c r="I311"/>
  <c r="L310"/>
  <c r="K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K297" s="1"/>
  <c r="K296" s="1"/>
  <c r="J298"/>
  <c r="J297" s="1"/>
  <c r="J296" s="1"/>
  <c r="J295" s="1"/>
  <c r="I298"/>
  <c r="L297"/>
  <c r="I297"/>
  <c r="L296"/>
  <c r="I296"/>
  <c r="L295"/>
  <c r="I295"/>
  <c r="L292"/>
  <c r="K292"/>
  <c r="J292"/>
  <c r="J291" s="1"/>
  <c r="I292"/>
  <c r="L291"/>
  <c r="K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J281" s="1"/>
  <c r="I282"/>
  <c r="L281"/>
  <c r="K281"/>
  <c r="I281"/>
  <c r="L278"/>
  <c r="K278"/>
  <c r="J278"/>
  <c r="J277" s="1"/>
  <c r="I278"/>
  <c r="L277"/>
  <c r="K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K263" s="1"/>
  <c r="J265"/>
  <c r="J264" s="1"/>
  <c r="I265"/>
  <c r="L264"/>
  <c r="I264"/>
  <c r="L263"/>
  <c r="I263"/>
  <c r="L260"/>
  <c r="K260"/>
  <c r="J260"/>
  <c r="I260"/>
  <c r="L259"/>
  <c r="K259"/>
  <c r="J259"/>
  <c r="I259"/>
  <c r="L257"/>
  <c r="K257"/>
  <c r="J257"/>
  <c r="J256" s="1"/>
  <c r="I257"/>
  <c r="L256"/>
  <c r="K256"/>
  <c r="I256"/>
  <c r="L254"/>
  <c r="K254"/>
  <c r="J254"/>
  <c r="J253" s="1"/>
  <c r="I254"/>
  <c r="L253"/>
  <c r="K253"/>
  <c r="I253"/>
  <c r="L250"/>
  <c r="K250"/>
  <c r="K249" s="1"/>
  <c r="J250"/>
  <c r="I250"/>
  <c r="L249"/>
  <c r="J249"/>
  <c r="I249"/>
  <c r="L246"/>
  <c r="K246"/>
  <c r="K245" s="1"/>
  <c r="J246"/>
  <c r="J245" s="1"/>
  <c r="I246"/>
  <c r="L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K231" s="1"/>
  <c r="J233"/>
  <c r="J232" s="1"/>
  <c r="I233"/>
  <c r="L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K212" s="1"/>
  <c r="J213"/>
  <c r="I213"/>
  <c r="L212"/>
  <c r="J212"/>
  <c r="I212"/>
  <c r="L210"/>
  <c r="K210"/>
  <c r="K209" s="1"/>
  <c r="J210"/>
  <c r="I210"/>
  <c r="L209"/>
  <c r="J209"/>
  <c r="J208" s="1"/>
  <c r="I209"/>
  <c r="L208"/>
  <c r="I208"/>
  <c r="L203"/>
  <c r="K203"/>
  <c r="J203"/>
  <c r="J202" s="1"/>
  <c r="J201" s="1"/>
  <c r="I203"/>
  <c r="L202"/>
  <c r="K202"/>
  <c r="I202"/>
  <c r="L201"/>
  <c r="K201"/>
  <c r="I201"/>
  <c r="L199"/>
  <c r="K199"/>
  <c r="J199"/>
  <c r="J198" s="1"/>
  <c r="I199"/>
  <c r="L198"/>
  <c r="K198"/>
  <c r="I198"/>
  <c r="L194"/>
  <c r="K194"/>
  <c r="K193" s="1"/>
  <c r="J194"/>
  <c r="J193" s="1"/>
  <c r="I194"/>
  <c r="L193"/>
  <c r="I193"/>
  <c r="L189"/>
  <c r="K189"/>
  <c r="J189"/>
  <c r="J188" s="1"/>
  <c r="I189"/>
  <c r="L188"/>
  <c r="K188"/>
  <c r="I188"/>
  <c r="L184"/>
  <c r="K184"/>
  <c r="K183" s="1"/>
  <c r="J184"/>
  <c r="J183" s="1"/>
  <c r="I184"/>
  <c r="L183"/>
  <c r="I183"/>
  <c r="L181"/>
  <c r="K181"/>
  <c r="J181"/>
  <c r="I181"/>
  <c r="L180"/>
  <c r="K180"/>
  <c r="J180"/>
  <c r="J179" s="1"/>
  <c r="J178" s="1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J168"/>
  <c r="J167" s="1"/>
  <c r="J166" s="1"/>
  <c r="I168"/>
  <c r="L167"/>
  <c r="I167"/>
  <c r="L166"/>
  <c r="I166"/>
  <c r="L164"/>
  <c r="K164"/>
  <c r="J164"/>
  <c r="I164"/>
  <c r="L163"/>
  <c r="K163"/>
  <c r="K162" s="1"/>
  <c r="J163"/>
  <c r="I163"/>
  <c r="L162"/>
  <c r="J162"/>
  <c r="I162"/>
  <c r="L161"/>
  <c r="I161"/>
  <c r="L159"/>
  <c r="K159"/>
  <c r="J159"/>
  <c r="J158" s="1"/>
  <c r="I159"/>
  <c r="L158"/>
  <c r="K158"/>
  <c r="I158"/>
  <c r="L154"/>
  <c r="K154"/>
  <c r="J154"/>
  <c r="J153" s="1"/>
  <c r="J152" s="1"/>
  <c r="J151" s="1"/>
  <c r="I154"/>
  <c r="L153"/>
  <c r="K153"/>
  <c r="I153"/>
  <c r="L152"/>
  <c r="K152"/>
  <c r="K151" s="1"/>
  <c r="I152"/>
  <c r="L151"/>
  <c r="I151"/>
  <c r="L148"/>
  <c r="K148"/>
  <c r="K147" s="1"/>
  <c r="K146" s="1"/>
  <c r="J148"/>
  <c r="I148"/>
  <c r="L147"/>
  <c r="J147"/>
  <c r="I147"/>
  <c r="L146"/>
  <c r="J146"/>
  <c r="I146"/>
  <c r="L144"/>
  <c r="K144"/>
  <c r="J144"/>
  <c r="J143" s="1"/>
  <c r="I144"/>
  <c r="L143"/>
  <c r="K143"/>
  <c r="I143"/>
  <c r="L140"/>
  <c r="K140"/>
  <c r="K139" s="1"/>
  <c r="K138" s="1"/>
  <c r="J140"/>
  <c r="J139" s="1"/>
  <c r="J138" s="1"/>
  <c r="I140"/>
  <c r="L139"/>
  <c r="I139"/>
  <c r="L138"/>
  <c r="I138"/>
  <c r="L135"/>
  <c r="K135"/>
  <c r="J135"/>
  <c r="I135"/>
  <c r="L134"/>
  <c r="K134"/>
  <c r="J134"/>
  <c r="I134"/>
  <c r="L133"/>
  <c r="K133"/>
  <c r="K132" s="1"/>
  <c r="J133"/>
  <c r="J132" s="1"/>
  <c r="I133"/>
  <c r="L132"/>
  <c r="I132"/>
  <c r="L130"/>
  <c r="K130"/>
  <c r="J130"/>
  <c r="I130"/>
  <c r="L129"/>
  <c r="K129"/>
  <c r="K128" s="1"/>
  <c r="J129"/>
  <c r="J128" s="1"/>
  <c r="J110" s="1"/>
  <c r="I129"/>
  <c r="L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K116" s="1"/>
  <c r="J117"/>
  <c r="I117"/>
  <c r="L116"/>
  <c r="J116"/>
  <c r="I116"/>
  <c r="L113"/>
  <c r="K113"/>
  <c r="K112" s="1"/>
  <c r="K111" s="1"/>
  <c r="J113"/>
  <c r="I113"/>
  <c r="L112"/>
  <c r="J112"/>
  <c r="I112"/>
  <c r="L111"/>
  <c r="J111"/>
  <c r="I111"/>
  <c r="L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I102"/>
  <c r="L101"/>
  <c r="J101"/>
  <c r="I101"/>
  <c r="L98"/>
  <c r="K98"/>
  <c r="K97" s="1"/>
  <c r="K96" s="1"/>
  <c r="J98"/>
  <c r="I98"/>
  <c r="L97"/>
  <c r="J97"/>
  <c r="I97"/>
  <c r="L96"/>
  <c r="J96"/>
  <c r="I96"/>
  <c r="L93"/>
  <c r="K93"/>
  <c r="J93"/>
  <c r="I93"/>
  <c r="L92"/>
  <c r="K92"/>
  <c r="J92"/>
  <c r="I92"/>
  <c r="L91"/>
  <c r="K91"/>
  <c r="J91"/>
  <c r="I91"/>
  <c r="L90"/>
  <c r="J90"/>
  <c r="I90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K80" s="1"/>
  <c r="K79" s="1"/>
  <c r="J81"/>
  <c r="I81"/>
  <c r="L80"/>
  <c r="J80"/>
  <c r="I80"/>
  <c r="L79"/>
  <c r="J79"/>
  <c r="I79"/>
  <c r="L75"/>
  <c r="K75"/>
  <c r="K74" s="1"/>
  <c r="J75"/>
  <c r="I75"/>
  <c r="L74"/>
  <c r="J74"/>
  <c r="I74"/>
  <c r="L70"/>
  <c r="K70"/>
  <c r="K69" s="1"/>
  <c r="J70"/>
  <c r="I70"/>
  <c r="L69"/>
  <c r="J69"/>
  <c r="J63" s="1"/>
  <c r="J62" s="1"/>
  <c r="I69"/>
  <c r="L65"/>
  <c r="K65"/>
  <c r="J65"/>
  <c r="I65"/>
  <c r="L64"/>
  <c r="K64"/>
  <c r="J64"/>
  <c r="I64"/>
  <c r="L63"/>
  <c r="I63"/>
  <c r="L62"/>
  <c r="I62"/>
  <c r="L45"/>
  <c r="K45"/>
  <c r="K44" s="1"/>
  <c r="K43" s="1"/>
  <c r="K42" s="1"/>
  <c r="J45"/>
  <c r="I45"/>
  <c r="L44"/>
  <c r="J44"/>
  <c r="I44"/>
  <c r="L43"/>
  <c r="J43"/>
  <c r="I43"/>
  <c r="L42"/>
  <c r="J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5"/>
  <c r="L356" s="1"/>
  <c r="L328" s="1"/>
  <c r="K357"/>
  <c r="J357"/>
  <c r="I357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K328"/>
  <c r="J328"/>
  <c r="I328"/>
  <c r="L325"/>
  <c r="L324" s="1"/>
  <c r="K325"/>
  <c r="J325"/>
  <c r="I325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L297" s="1"/>
  <c r="L296" s="1"/>
  <c r="K298"/>
  <c r="J298"/>
  <c r="I298"/>
  <c r="K297"/>
  <c r="J297"/>
  <c r="I297"/>
  <c r="K296"/>
  <c r="J296"/>
  <c r="I296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L285" s="1"/>
  <c r="L263" s="1"/>
  <c r="K286"/>
  <c r="J286"/>
  <c r="I286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L245" s="1"/>
  <c r="K246"/>
  <c r="J246"/>
  <c r="I246"/>
  <c r="K245"/>
  <c r="J245"/>
  <c r="I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L232" s="1"/>
  <c r="K233"/>
  <c r="J233"/>
  <c r="I233"/>
  <c r="K232"/>
  <c r="J232"/>
  <c r="I232"/>
  <c r="K231"/>
  <c r="J231"/>
  <c r="I231"/>
  <c r="K230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L220" s="1"/>
  <c r="K221"/>
  <c r="J221"/>
  <c r="I221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L201" s="1"/>
  <c r="K202"/>
  <c r="J202"/>
  <c r="I202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L188" s="1"/>
  <c r="K189"/>
  <c r="J189"/>
  <c r="I189"/>
  <c r="K188"/>
  <c r="J188"/>
  <c r="I188"/>
  <c r="L184"/>
  <c r="L183" s="1"/>
  <c r="K184"/>
  <c r="J184"/>
  <c r="I184"/>
  <c r="K183"/>
  <c r="J183"/>
  <c r="I183"/>
  <c r="L181"/>
  <c r="K181"/>
  <c r="J181"/>
  <c r="I181"/>
  <c r="L180"/>
  <c r="L179" s="1"/>
  <c r="K180"/>
  <c r="J180"/>
  <c r="I180"/>
  <c r="K179"/>
  <c r="J179"/>
  <c r="I179"/>
  <c r="K178"/>
  <c r="J178"/>
  <c r="I178"/>
  <c r="K177"/>
  <c r="J177"/>
  <c r="I177"/>
  <c r="L173"/>
  <c r="L172" s="1"/>
  <c r="K173"/>
  <c r="J173"/>
  <c r="I173"/>
  <c r="K172"/>
  <c r="J172"/>
  <c r="I172"/>
  <c r="L168"/>
  <c r="L167" s="1"/>
  <c r="L166" s="1"/>
  <c r="K168"/>
  <c r="J168"/>
  <c r="I168"/>
  <c r="K167"/>
  <c r="J167"/>
  <c r="I167"/>
  <c r="K166"/>
  <c r="J166"/>
  <c r="I166"/>
  <c r="L164"/>
  <c r="K164"/>
  <c r="J164"/>
  <c r="I164"/>
  <c r="L163"/>
  <c r="K163"/>
  <c r="J163"/>
  <c r="I163"/>
  <c r="L162"/>
  <c r="K162"/>
  <c r="J162"/>
  <c r="I162"/>
  <c r="K161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J153"/>
  <c r="I153"/>
  <c r="K152"/>
  <c r="J152"/>
  <c r="I152"/>
  <c r="K151"/>
  <c r="J151"/>
  <c r="I151"/>
  <c r="L148"/>
  <c r="K148"/>
  <c r="J148"/>
  <c r="I148"/>
  <c r="L147"/>
  <c r="K147"/>
  <c r="J147"/>
  <c r="I147"/>
  <c r="L146"/>
  <c r="K146"/>
  <c r="J146"/>
  <c r="I146"/>
  <c r="L144"/>
  <c r="L143" s="1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L134" s="1"/>
  <c r="L133" s="1"/>
  <c r="L132" s="1"/>
  <c r="K135"/>
  <c r="J135"/>
  <c r="I135"/>
  <c r="K134"/>
  <c r="J134"/>
  <c r="I134"/>
  <c r="K133"/>
  <c r="J133"/>
  <c r="I133"/>
  <c r="K132"/>
  <c r="J132"/>
  <c r="I132"/>
  <c r="L130"/>
  <c r="K130"/>
  <c r="J130"/>
  <c r="I130"/>
  <c r="L129"/>
  <c r="L128" s="1"/>
  <c r="K129"/>
  <c r="J129"/>
  <c r="I129"/>
  <c r="K128"/>
  <c r="J128"/>
  <c r="I128"/>
  <c r="L126"/>
  <c r="L125" s="1"/>
  <c r="L124" s="1"/>
  <c r="K126"/>
  <c r="J126"/>
  <c r="I126"/>
  <c r="K125"/>
  <c r="J125"/>
  <c r="I125"/>
  <c r="K124"/>
  <c r="J124"/>
  <c r="I124"/>
  <c r="L122"/>
  <c r="K122"/>
  <c r="J122"/>
  <c r="I122"/>
  <c r="L121"/>
  <c r="K121"/>
  <c r="J121"/>
  <c r="I121"/>
  <c r="L120"/>
  <c r="K120"/>
  <c r="J120"/>
  <c r="I120"/>
  <c r="L118"/>
  <c r="L117" s="1"/>
  <c r="L116" s="1"/>
  <c r="K118"/>
  <c r="J118"/>
  <c r="I118"/>
  <c r="K117"/>
  <c r="J117"/>
  <c r="I117"/>
  <c r="K116"/>
  <c r="J116"/>
  <c r="I116"/>
  <c r="L113"/>
  <c r="K113"/>
  <c r="J113"/>
  <c r="I113"/>
  <c r="L112"/>
  <c r="K112"/>
  <c r="J112"/>
  <c r="I112"/>
  <c r="L111"/>
  <c r="L110" s="1"/>
  <c r="K111"/>
  <c r="J111"/>
  <c r="I111"/>
  <c r="K110"/>
  <c r="J110"/>
  <c r="I110"/>
  <c r="L107"/>
  <c r="L106" s="1"/>
  <c r="K107"/>
  <c r="J107"/>
  <c r="I107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L96" s="1"/>
  <c r="K97"/>
  <c r="J97"/>
  <c r="I97"/>
  <c r="K96"/>
  <c r="J96"/>
  <c r="I96"/>
  <c r="L93"/>
  <c r="L92" s="1"/>
  <c r="L91" s="1"/>
  <c r="L90" s="1"/>
  <c r="K93"/>
  <c r="J93"/>
  <c r="I93"/>
  <c r="K92"/>
  <c r="J92"/>
  <c r="I92"/>
  <c r="K91"/>
  <c r="J91"/>
  <c r="I91"/>
  <c r="K90"/>
  <c r="J90"/>
  <c r="I90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J81"/>
  <c r="I81"/>
  <c r="K80"/>
  <c r="J80"/>
  <c r="I80"/>
  <c r="K79"/>
  <c r="J79"/>
  <c r="I79"/>
  <c r="L75"/>
  <c r="K75"/>
  <c r="J75"/>
  <c r="I75"/>
  <c r="L74"/>
  <c r="K74"/>
  <c r="J74"/>
  <c r="I74"/>
  <c r="L70"/>
  <c r="L69" s="1"/>
  <c r="K70"/>
  <c r="J70"/>
  <c r="I70"/>
  <c r="K69"/>
  <c r="J69"/>
  <c r="I69"/>
  <c r="L65"/>
  <c r="L64" s="1"/>
  <c r="L63" s="1"/>
  <c r="L62" s="1"/>
  <c r="K65"/>
  <c r="J65"/>
  <c r="I65"/>
  <c r="K64"/>
  <c r="J64"/>
  <c r="I64"/>
  <c r="K63"/>
  <c r="J63"/>
  <c r="I63"/>
  <c r="K62"/>
  <c r="J62"/>
  <c r="I62"/>
  <c r="L45"/>
  <c r="L44" s="1"/>
  <c r="L43" s="1"/>
  <c r="L42" s="1"/>
  <c r="K45"/>
  <c r="J45"/>
  <c r="I45"/>
  <c r="K44"/>
  <c r="J44"/>
  <c r="I44"/>
  <c r="K43"/>
  <c r="J43"/>
  <c r="I43"/>
  <c r="K42"/>
  <c r="J42"/>
  <c r="I42"/>
  <c r="L40"/>
  <c r="K40"/>
  <c r="J40"/>
  <c r="I40"/>
  <c r="L39"/>
  <c r="L38" s="1"/>
  <c r="K39"/>
  <c r="J39"/>
  <c r="I39"/>
  <c r="K38"/>
  <c r="J38"/>
  <c r="I38"/>
  <c r="L36"/>
  <c r="K36"/>
  <c r="J36"/>
  <c r="I36"/>
  <c r="L34"/>
  <c r="K34"/>
  <c r="J34"/>
  <c r="I34"/>
  <c r="L33"/>
  <c r="L32" s="1"/>
  <c r="L31" s="1"/>
  <c r="K33"/>
  <c r="J33"/>
  <c r="I33"/>
  <c r="K32"/>
  <c r="J32"/>
  <c r="I32"/>
  <c r="K31"/>
  <c r="J31"/>
  <c r="I31"/>
  <c r="K30"/>
  <c r="K360" s="1"/>
  <c r="J30"/>
  <c r="J360" s="1"/>
  <c r="I30"/>
  <c r="I360" s="1"/>
  <c r="L357" i="4"/>
  <c r="L356" s="1"/>
  <c r="K357"/>
  <c r="J357"/>
  <c r="I357"/>
  <c r="K356"/>
  <c r="J356"/>
  <c r="I356"/>
  <c r="L354"/>
  <c r="K354"/>
  <c r="J354"/>
  <c r="I354"/>
  <c r="L353"/>
  <c r="K353"/>
  <c r="J353"/>
  <c r="I353"/>
  <c r="L351"/>
  <c r="L350" s="1"/>
  <c r="K351"/>
  <c r="J351"/>
  <c r="I351"/>
  <c r="K350"/>
  <c r="J350"/>
  <c r="I350"/>
  <c r="L347"/>
  <c r="L346" s="1"/>
  <c r="K347"/>
  <c r="J347"/>
  <c r="I347"/>
  <c r="K346"/>
  <c r="J346"/>
  <c r="I346"/>
  <c r="L343"/>
  <c r="L342" s="1"/>
  <c r="K343"/>
  <c r="J343"/>
  <c r="I343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K328" s="1"/>
  <c r="J330"/>
  <c r="I330"/>
  <c r="L329"/>
  <c r="J329"/>
  <c r="I329"/>
  <c r="J328"/>
  <c r="I328"/>
  <c r="L325"/>
  <c r="L324" s="1"/>
  <c r="K325"/>
  <c r="K324" s="1"/>
  <c r="J325"/>
  <c r="I325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K298"/>
  <c r="J298"/>
  <c r="I298"/>
  <c r="L297"/>
  <c r="L296" s="1"/>
  <c r="K297"/>
  <c r="K296" s="1"/>
  <c r="J297"/>
  <c r="I297"/>
  <c r="J296"/>
  <c r="I296"/>
  <c r="J295"/>
  <c r="I295"/>
  <c r="L292"/>
  <c r="L291" s="1"/>
  <c r="K292"/>
  <c r="K291" s="1"/>
  <c r="J292"/>
  <c r="I292"/>
  <c r="J291"/>
  <c r="I291"/>
  <c r="L289"/>
  <c r="K289"/>
  <c r="K288" s="1"/>
  <c r="J289"/>
  <c r="I289"/>
  <c r="L288"/>
  <c r="J288"/>
  <c r="I288"/>
  <c r="L286"/>
  <c r="K286"/>
  <c r="J286"/>
  <c r="I286"/>
  <c r="L285"/>
  <c r="K285"/>
  <c r="J285"/>
  <c r="I285"/>
  <c r="L282"/>
  <c r="L281" s="1"/>
  <c r="K282"/>
  <c r="K281" s="1"/>
  <c r="J282"/>
  <c r="I282"/>
  <c r="J281"/>
  <c r="I281"/>
  <c r="L278"/>
  <c r="L277" s="1"/>
  <c r="K278"/>
  <c r="K277" s="1"/>
  <c r="J278"/>
  <c r="I278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L264" s="1"/>
  <c r="L263" s="1"/>
  <c r="K265"/>
  <c r="J265"/>
  <c r="I265"/>
  <c r="K264"/>
  <c r="K263" s="1"/>
  <c r="J264"/>
  <c r="I264"/>
  <c r="J263"/>
  <c r="I263"/>
  <c r="L260"/>
  <c r="K260"/>
  <c r="K259" s="1"/>
  <c r="J260"/>
  <c r="I260"/>
  <c r="L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J250"/>
  <c r="I250"/>
  <c r="K249"/>
  <c r="J249"/>
  <c r="I249"/>
  <c r="L246"/>
  <c r="L245" s="1"/>
  <c r="K246"/>
  <c r="J246"/>
  <c r="I246"/>
  <c r="K245"/>
  <c r="J245"/>
  <c r="I245"/>
  <c r="L242"/>
  <c r="L241" s="1"/>
  <c r="K242"/>
  <c r="K241" s="1"/>
  <c r="J242"/>
  <c r="I242"/>
  <c r="J241"/>
  <c r="I241"/>
  <c r="L238"/>
  <c r="K238"/>
  <c r="J238"/>
  <c r="I238"/>
  <c r="L235"/>
  <c r="K235"/>
  <c r="J235"/>
  <c r="I235"/>
  <c r="L233"/>
  <c r="L232" s="1"/>
  <c r="L231" s="1"/>
  <c r="L230" s="1"/>
  <c r="K233"/>
  <c r="J233"/>
  <c r="I233"/>
  <c r="K232"/>
  <c r="K231" s="1"/>
  <c r="K230" s="1"/>
  <c r="J232"/>
  <c r="I232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L220" s="1"/>
  <c r="K221"/>
  <c r="J221"/>
  <c r="I221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K208" s="1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L198" s="1"/>
  <c r="K199"/>
  <c r="J199"/>
  <c r="I199"/>
  <c r="K198"/>
  <c r="J198"/>
  <c r="I198"/>
  <c r="L194"/>
  <c r="L193" s="1"/>
  <c r="K194"/>
  <c r="J194"/>
  <c r="I194"/>
  <c r="K193"/>
  <c r="J193"/>
  <c r="I193"/>
  <c r="L189"/>
  <c r="L188" s="1"/>
  <c r="K189"/>
  <c r="J189"/>
  <c r="I189"/>
  <c r="K188"/>
  <c r="J188"/>
  <c r="I188"/>
  <c r="L184"/>
  <c r="L183" s="1"/>
  <c r="K184"/>
  <c r="J184"/>
  <c r="I184"/>
  <c r="K183"/>
  <c r="J183"/>
  <c r="I183"/>
  <c r="L181"/>
  <c r="L180" s="1"/>
  <c r="K181"/>
  <c r="J181"/>
  <c r="I181"/>
  <c r="K180"/>
  <c r="J180"/>
  <c r="I180"/>
  <c r="K179"/>
  <c r="K178" s="1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L166" s="1"/>
  <c r="K168"/>
  <c r="K167" s="1"/>
  <c r="J168"/>
  <c r="I168"/>
  <c r="J167"/>
  <c r="I167"/>
  <c r="J166"/>
  <c r="I166"/>
  <c r="L164"/>
  <c r="K164"/>
  <c r="J164"/>
  <c r="I164"/>
  <c r="L163"/>
  <c r="K163"/>
  <c r="J163"/>
  <c r="I163"/>
  <c r="L162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L147" s="1"/>
  <c r="L146" s="1"/>
  <c r="K148"/>
  <c r="K147" s="1"/>
  <c r="K146" s="1"/>
  <c r="J148"/>
  <c r="I148"/>
  <c r="J147"/>
  <c r="I147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K134" s="1"/>
  <c r="K133" s="1"/>
  <c r="K132" s="1"/>
  <c r="J135"/>
  <c r="I135"/>
  <c r="L134"/>
  <c r="L133" s="1"/>
  <c r="L132" s="1"/>
  <c r="J134"/>
  <c r="I134"/>
  <c r="J133"/>
  <c r="I133"/>
  <c r="J132"/>
  <c r="I132"/>
  <c r="L130"/>
  <c r="K130"/>
  <c r="J130"/>
  <c r="I130"/>
  <c r="L129"/>
  <c r="K129"/>
  <c r="K128" s="1"/>
  <c r="J129"/>
  <c r="I129"/>
  <c r="L128"/>
  <c r="J128"/>
  <c r="I128"/>
  <c r="L126"/>
  <c r="K126"/>
  <c r="J126"/>
  <c r="I126"/>
  <c r="L125"/>
  <c r="L124" s="1"/>
  <c r="K125"/>
  <c r="J125"/>
  <c r="I125"/>
  <c r="K124"/>
  <c r="J124"/>
  <c r="I124"/>
  <c r="L122"/>
  <c r="L121" s="1"/>
  <c r="L120" s="1"/>
  <c r="K122"/>
  <c r="J122"/>
  <c r="I122"/>
  <c r="K121"/>
  <c r="J121"/>
  <c r="I121"/>
  <c r="K120"/>
  <c r="J120"/>
  <c r="I120"/>
  <c r="L118"/>
  <c r="K118"/>
  <c r="J118"/>
  <c r="I118"/>
  <c r="L117"/>
  <c r="K117"/>
  <c r="K116" s="1"/>
  <c r="J117"/>
  <c r="I117"/>
  <c r="L116"/>
  <c r="J116"/>
  <c r="I116"/>
  <c r="L113"/>
  <c r="L112" s="1"/>
  <c r="L111" s="1"/>
  <c r="L110" s="1"/>
  <c r="K113"/>
  <c r="K112" s="1"/>
  <c r="K111" s="1"/>
  <c r="K110" s="1"/>
  <c r="J113"/>
  <c r="I113"/>
  <c r="J112"/>
  <c r="I112"/>
  <c r="J111"/>
  <c r="I111"/>
  <c r="J110"/>
  <c r="I110"/>
  <c r="L107"/>
  <c r="K107"/>
  <c r="J107"/>
  <c r="I107"/>
  <c r="L106"/>
  <c r="K106"/>
  <c r="J106"/>
  <c r="I106"/>
  <c r="L103"/>
  <c r="K103"/>
  <c r="J103"/>
  <c r="I103"/>
  <c r="L102"/>
  <c r="K102"/>
  <c r="K101" s="1"/>
  <c r="J102"/>
  <c r="I102"/>
  <c r="L101"/>
  <c r="J101"/>
  <c r="I101"/>
  <c r="L98"/>
  <c r="L97" s="1"/>
  <c r="L96" s="1"/>
  <c r="L90" s="1"/>
  <c r="K98"/>
  <c r="K97" s="1"/>
  <c r="K96" s="1"/>
  <c r="J98"/>
  <c r="I98"/>
  <c r="J97"/>
  <c r="I97"/>
  <c r="J96"/>
  <c r="I96"/>
  <c r="L93"/>
  <c r="K93"/>
  <c r="J93"/>
  <c r="I93"/>
  <c r="L92"/>
  <c r="K92"/>
  <c r="J92"/>
  <c r="I92"/>
  <c r="L91"/>
  <c r="K91"/>
  <c r="K90" s="1"/>
  <c r="J91"/>
  <c r="I91"/>
  <c r="J90"/>
  <c r="I90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K80" s="1"/>
  <c r="K79" s="1"/>
  <c r="J81"/>
  <c r="I81"/>
  <c r="L80"/>
  <c r="J80"/>
  <c r="I80"/>
  <c r="L79"/>
  <c r="J79"/>
  <c r="I79"/>
  <c r="L75"/>
  <c r="L74" s="1"/>
  <c r="L63" s="1"/>
  <c r="L62" s="1"/>
  <c r="K75"/>
  <c r="J75"/>
  <c r="I75"/>
  <c r="K74"/>
  <c r="J74"/>
  <c r="I74"/>
  <c r="L70"/>
  <c r="K70"/>
  <c r="K69" s="1"/>
  <c r="J70"/>
  <c r="I70"/>
  <c r="L69"/>
  <c r="J69"/>
  <c r="I69"/>
  <c r="L65"/>
  <c r="K65"/>
  <c r="K64" s="1"/>
  <c r="K63" s="1"/>
  <c r="K62" s="1"/>
  <c r="J65"/>
  <c r="I65"/>
  <c r="L64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K33" s="1"/>
  <c r="K32" s="1"/>
  <c r="K31" s="1"/>
  <c r="J34"/>
  <c r="I34"/>
  <c r="L33"/>
  <c r="L32" s="1"/>
  <c r="L31" s="1"/>
  <c r="J33"/>
  <c r="I33"/>
  <c r="J32"/>
  <c r="I32"/>
  <c r="J31"/>
  <c r="I31"/>
  <c r="J30"/>
  <c r="J360" s="1"/>
  <c r="I30"/>
  <c r="I360" s="1"/>
  <c r="L357" i="3"/>
  <c r="K357"/>
  <c r="K356" s="1"/>
  <c r="J357"/>
  <c r="J356" s="1"/>
  <c r="I357"/>
  <c r="L356"/>
  <c r="I356"/>
  <c r="L354"/>
  <c r="K354"/>
  <c r="K353" s="1"/>
  <c r="J354"/>
  <c r="I354"/>
  <c r="L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J342" s="1"/>
  <c r="I343"/>
  <c r="L342"/>
  <c r="K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J330"/>
  <c r="J329" s="1"/>
  <c r="I330"/>
  <c r="L329"/>
  <c r="I329"/>
  <c r="L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K310" s="1"/>
  <c r="J311"/>
  <c r="I311"/>
  <c r="L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K297" s="1"/>
  <c r="J298"/>
  <c r="J297" s="1"/>
  <c r="J296" s="1"/>
  <c r="I298"/>
  <c r="L297"/>
  <c r="I297"/>
  <c r="L296"/>
  <c r="I296"/>
  <c r="L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J281" s="1"/>
  <c r="I282"/>
  <c r="L281"/>
  <c r="K281"/>
  <c r="I281"/>
  <c r="L278"/>
  <c r="K278"/>
  <c r="K277" s="1"/>
  <c r="J278"/>
  <c r="J277" s="1"/>
  <c r="I278"/>
  <c r="L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J265"/>
  <c r="I265"/>
  <c r="L264"/>
  <c r="J264"/>
  <c r="I264"/>
  <c r="L263"/>
  <c r="I263"/>
  <c r="L260"/>
  <c r="K260"/>
  <c r="J260"/>
  <c r="J259" s="1"/>
  <c r="I260"/>
  <c r="L259"/>
  <c r="K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J249" s="1"/>
  <c r="I250"/>
  <c r="L249"/>
  <c r="K249"/>
  <c r="I249"/>
  <c r="L246"/>
  <c r="K246"/>
  <c r="J246"/>
  <c r="J245" s="1"/>
  <c r="I246"/>
  <c r="L245"/>
  <c r="K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I231"/>
  <c r="L230"/>
  <c r="I230"/>
  <c r="L226"/>
  <c r="K226"/>
  <c r="J226"/>
  <c r="J225" s="1"/>
  <c r="J224" s="1"/>
  <c r="I226"/>
  <c r="L225"/>
  <c r="K225"/>
  <c r="I225"/>
  <c r="L224"/>
  <c r="K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J212" s="1"/>
  <c r="I213"/>
  <c r="L212"/>
  <c r="K212"/>
  <c r="I212"/>
  <c r="L210"/>
  <c r="K210"/>
  <c r="J210"/>
  <c r="I210"/>
  <c r="L209"/>
  <c r="K209"/>
  <c r="K208" s="1"/>
  <c r="J209"/>
  <c r="I209"/>
  <c r="L208"/>
  <c r="I208"/>
  <c r="L203"/>
  <c r="K203"/>
  <c r="K202" s="1"/>
  <c r="K201" s="1"/>
  <c r="J203"/>
  <c r="J202" s="1"/>
  <c r="J201" s="1"/>
  <c r="I203"/>
  <c r="L202"/>
  <c r="I202"/>
  <c r="L201"/>
  <c r="I201"/>
  <c r="L199"/>
  <c r="K199"/>
  <c r="J199"/>
  <c r="J198" s="1"/>
  <c r="I199"/>
  <c r="L198"/>
  <c r="K198"/>
  <c r="I198"/>
  <c r="L194"/>
  <c r="K194"/>
  <c r="J194"/>
  <c r="J193" s="1"/>
  <c r="I194"/>
  <c r="L193"/>
  <c r="K193"/>
  <c r="I193"/>
  <c r="L189"/>
  <c r="K189"/>
  <c r="K188" s="1"/>
  <c r="J189"/>
  <c r="J188" s="1"/>
  <c r="I189"/>
  <c r="L188"/>
  <c r="I188"/>
  <c r="L184"/>
  <c r="K184"/>
  <c r="K183" s="1"/>
  <c r="J184"/>
  <c r="I184"/>
  <c r="L183"/>
  <c r="J183"/>
  <c r="I183"/>
  <c r="L181"/>
  <c r="K181"/>
  <c r="K180" s="1"/>
  <c r="J181"/>
  <c r="I181"/>
  <c r="L180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J168"/>
  <c r="I168"/>
  <c r="L167"/>
  <c r="J167"/>
  <c r="I167"/>
  <c r="L166"/>
  <c r="I166"/>
  <c r="L164"/>
  <c r="K164"/>
  <c r="J164"/>
  <c r="I164"/>
  <c r="L163"/>
  <c r="K163"/>
  <c r="J163"/>
  <c r="J162" s="1"/>
  <c r="I163"/>
  <c r="L162"/>
  <c r="K162"/>
  <c r="I162"/>
  <c r="L161"/>
  <c r="I161"/>
  <c r="L159"/>
  <c r="K159"/>
  <c r="J159"/>
  <c r="I159"/>
  <c r="L158"/>
  <c r="K158"/>
  <c r="J158"/>
  <c r="I158"/>
  <c r="L154"/>
  <c r="K154"/>
  <c r="J154"/>
  <c r="J153" s="1"/>
  <c r="J152" s="1"/>
  <c r="J151" s="1"/>
  <c r="I154"/>
  <c r="L153"/>
  <c r="K153"/>
  <c r="I153"/>
  <c r="L152"/>
  <c r="K152"/>
  <c r="K151" s="1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K143" s="1"/>
  <c r="J144"/>
  <c r="I144"/>
  <c r="L143"/>
  <c r="J143"/>
  <c r="I143"/>
  <c r="L140"/>
  <c r="K140"/>
  <c r="K139" s="1"/>
  <c r="K138" s="1"/>
  <c r="J140"/>
  <c r="J139" s="1"/>
  <c r="J138" s="1"/>
  <c r="I140"/>
  <c r="L139"/>
  <c r="I139"/>
  <c r="L138"/>
  <c r="I138"/>
  <c r="L135"/>
  <c r="K135"/>
  <c r="J135"/>
  <c r="I135"/>
  <c r="L134"/>
  <c r="K134"/>
  <c r="K133" s="1"/>
  <c r="J134"/>
  <c r="J133" s="1"/>
  <c r="J132" s="1"/>
  <c r="I134"/>
  <c r="L133"/>
  <c r="I133"/>
  <c r="L132"/>
  <c r="I132"/>
  <c r="L130"/>
  <c r="K130"/>
  <c r="J130"/>
  <c r="I130"/>
  <c r="L129"/>
  <c r="K129"/>
  <c r="K128" s="1"/>
  <c r="J129"/>
  <c r="I129"/>
  <c r="L128"/>
  <c r="J128"/>
  <c r="I128"/>
  <c r="L126"/>
  <c r="K126"/>
  <c r="J126"/>
  <c r="J125" s="1"/>
  <c r="J124" s="1"/>
  <c r="I126"/>
  <c r="L125"/>
  <c r="K125"/>
  <c r="K124" s="1"/>
  <c r="I125"/>
  <c r="L124"/>
  <c r="I124"/>
  <c r="L122"/>
  <c r="K122"/>
  <c r="K121" s="1"/>
  <c r="K120" s="1"/>
  <c r="J122"/>
  <c r="I122"/>
  <c r="L121"/>
  <c r="J121"/>
  <c r="J120" s="1"/>
  <c r="I121"/>
  <c r="L120"/>
  <c r="I120"/>
  <c r="L118"/>
  <c r="K118"/>
  <c r="J118"/>
  <c r="J117" s="1"/>
  <c r="J116" s="1"/>
  <c r="I118"/>
  <c r="L117"/>
  <c r="K117"/>
  <c r="K116" s="1"/>
  <c r="I117"/>
  <c r="L116"/>
  <c r="I116"/>
  <c r="L113"/>
  <c r="K113"/>
  <c r="K112" s="1"/>
  <c r="K111" s="1"/>
  <c r="J113"/>
  <c r="J112" s="1"/>
  <c r="J111" s="1"/>
  <c r="I113"/>
  <c r="L112"/>
  <c r="I112"/>
  <c r="L111"/>
  <c r="I111"/>
  <c r="L110"/>
  <c r="I110"/>
  <c r="L107"/>
  <c r="K107"/>
  <c r="K106" s="1"/>
  <c r="J107"/>
  <c r="J106" s="1"/>
  <c r="I107"/>
  <c r="L106"/>
  <c r="I106"/>
  <c r="L103"/>
  <c r="K103"/>
  <c r="K102" s="1"/>
  <c r="K101" s="1"/>
  <c r="K90" s="1"/>
  <c r="J103"/>
  <c r="J102" s="1"/>
  <c r="J101" s="1"/>
  <c r="I103"/>
  <c r="L102"/>
  <c r="I102"/>
  <c r="L101"/>
  <c r="I101"/>
  <c r="L98"/>
  <c r="K98"/>
  <c r="J98"/>
  <c r="I98"/>
  <c r="L97"/>
  <c r="K97"/>
  <c r="J97"/>
  <c r="J96" s="1"/>
  <c r="I97"/>
  <c r="L96"/>
  <c r="K96"/>
  <c r="I96"/>
  <c r="L93"/>
  <c r="K93"/>
  <c r="J93"/>
  <c r="J92" s="1"/>
  <c r="J91" s="1"/>
  <c r="J90" s="1"/>
  <c r="I93"/>
  <c r="L92"/>
  <c r="K92"/>
  <c r="I92"/>
  <c r="L91"/>
  <c r="K91"/>
  <c r="I91"/>
  <c r="L90"/>
  <c r="I90"/>
  <c r="L86"/>
  <c r="K86"/>
  <c r="J86"/>
  <c r="I86"/>
  <c r="L85"/>
  <c r="K85"/>
  <c r="K84" s="1"/>
  <c r="K83" s="1"/>
  <c r="J85"/>
  <c r="I85"/>
  <c r="L84"/>
  <c r="J84"/>
  <c r="J83" s="1"/>
  <c r="I84"/>
  <c r="L83"/>
  <c r="I83"/>
  <c r="L81"/>
  <c r="K81"/>
  <c r="J81"/>
  <c r="J80" s="1"/>
  <c r="J79" s="1"/>
  <c r="I81"/>
  <c r="L80"/>
  <c r="K80"/>
  <c r="K79" s="1"/>
  <c r="I80"/>
  <c r="L79"/>
  <c r="I79"/>
  <c r="L75"/>
  <c r="K75"/>
  <c r="K74" s="1"/>
  <c r="J75"/>
  <c r="I75"/>
  <c r="L74"/>
  <c r="J74"/>
  <c r="I74"/>
  <c r="L70"/>
  <c r="K70"/>
  <c r="K69" s="1"/>
  <c r="K63" s="1"/>
  <c r="K62" s="1"/>
  <c r="J70"/>
  <c r="J69" s="1"/>
  <c r="J63" s="1"/>
  <c r="J62" s="1"/>
  <c r="I70"/>
  <c r="L69"/>
  <c r="I69"/>
  <c r="L65"/>
  <c r="K65"/>
  <c r="J65"/>
  <c r="I65"/>
  <c r="L64"/>
  <c r="K64"/>
  <c r="J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J38" s="1"/>
  <c r="I39"/>
  <c r="L38"/>
  <c r="I38"/>
  <c r="L36"/>
  <c r="K36"/>
  <c r="J36"/>
  <c r="I36"/>
  <c r="L34"/>
  <c r="K34"/>
  <c r="K33" s="1"/>
  <c r="K32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2"/>
  <c r="L356" s="1"/>
  <c r="K357"/>
  <c r="K356" s="1"/>
  <c r="J357"/>
  <c r="I357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L346" s="1"/>
  <c r="K347"/>
  <c r="J347"/>
  <c r="I347"/>
  <c r="K346"/>
  <c r="J346"/>
  <c r="I346"/>
  <c r="L343"/>
  <c r="L342" s="1"/>
  <c r="K343"/>
  <c r="J343"/>
  <c r="I343"/>
  <c r="K342"/>
  <c r="J342"/>
  <c r="I342"/>
  <c r="L339"/>
  <c r="L338" s="1"/>
  <c r="K339"/>
  <c r="K338" s="1"/>
  <c r="K32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L324" s="1"/>
  <c r="K325"/>
  <c r="J325"/>
  <c r="I325"/>
  <c r="K324"/>
  <c r="J324"/>
  <c r="I324"/>
  <c r="L322"/>
  <c r="L321" s="1"/>
  <c r="K322"/>
  <c r="J322"/>
  <c r="I322"/>
  <c r="K321"/>
  <c r="J321"/>
  <c r="I321"/>
  <c r="L319"/>
  <c r="K319"/>
  <c r="J319"/>
  <c r="I319"/>
  <c r="L318"/>
  <c r="K318"/>
  <c r="J318"/>
  <c r="I318"/>
  <c r="L315"/>
  <c r="L314" s="1"/>
  <c r="K315"/>
  <c r="K314" s="1"/>
  <c r="J315"/>
  <c r="I315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L297" s="1"/>
  <c r="K298"/>
  <c r="J298"/>
  <c r="I298"/>
  <c r="K297"/>
  <c r="J297"/>
  <c r="I297"/>
  <c r="J296"/>
  <c r="I296"/>
  <c r="J295"/>
  <c r="I295"/>
  <c r="L292"/>
  <c r="L291" s="1"/>
  <c r="L263" s="1"/>
  <c r="K292"/>
  <c r="K291" s="1"/>
  <c r="J292"/>
  <c r="I292"/>
  <c r="J291"/>
  <c r="I291"/>
  <c r="L289"/>
  <c r="K289"/>
  <c r="K288" s="1"/>
  <c r="J289"/>
  <c r="I289"/>
  <c r="L288"/>
  <c r="J288"/>
  <c r="I288"/>
  <c r="L286"/>
  <c r="K286"/>
  <c r="J286"/>
  <c r="I286"/>
  <c r="L285"/>
  <c r="K285"/>
  <c r="J285"/>
  <c r="I285"/>
  <c r="L282"/>
  <c r="K282"/>
  <c r="J282"/>
  <c r="I282"/>
  <c r="L281"/>
  <c r="K281"/>
  <c r="K263" s="1"/>
  <c r="K230" s="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J250"/>
  <c r="I250"/>
  <c r="K249"/>
  <c r="J249"/>
  <c r="I249"/>
  <c r="L246"/>
  <c r="L245" s="1"/>
  <c r="K246"/>
  <c r="J246"/>
  <c r="I246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K231"/>
  <c r="J231"/>
  <c r="I231"/>
  <c r="J230"/>
  <c r="I230"/>
  <c r="L226"/>
  <c r="K226"/>
  <c r="J226"/>
  <c r="I226"/>
  <c r="L225"/>
  <c r="L224" s="1"/>
  <c r="K225"/>
  <c r="J225"/>
  <c r="I225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L212" s="1"/>
  <c r="K213"/>
  <c r="J213"/>
  <c r="I213"/>
  <c r="K212"/>
  <c r="J212"/>
  <c r="I212"/>
  <c r="L210"/>
  <c r="L209" s="1"/>
  <c r="L208" s="1"/>
  <c r="K210"/>
  <c r="J210"/>
  <c r="I210"/>
  <c r="K209"/>
  <c r="J209"/>
  <c r="I209"/>
  <c r="K208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K188" s="1"/>
  <c r="K179" s="1"/>
  <c r="K178" s="1"/>
  <c r="J189"/>
  <c r="I189"/>
  <c r="L188"/>
  <c r="J188"/>
  <c r="I188"/>
  <c r="L184"/>
  <c r="L183" s="1"/>
  <c r="L179" s="1"/>
  <c r="K184"/>
  <c r="J184"/>
  <c r="I184"/>
  <c r="K183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K173"/>
  <c r="J173"/>
  <c r="I173"/>
  <c r="L172"/>
  <c r="K172"/>
  <c r="J172"/>
  <c r="I172"/>
  <c r="L168"/>
  <c r="L167" s="1"/>
  <c r="L166" s="1"/>
  <c r="K168"/>
  <c r="K167" s="1"/>
  <c r="K166" s="1"/>
  <c r="J168"/>
  <c r="I168"/>
  <c r="J167"/>
  <c r="I167"/>
  <c r="J166"/>
  <c r="I166"/>
  <c r="L164"/>
  <c r="K164"/>
  <c r="J164"/>
  <c r="I164"/>
  <c r="L163"/>
  <c r="L162" s="1"/>
  <c r="L161" s="1"/>
  <c r="K163"/>
  <c r="K162" s="1"/>
  <c r="K161" s="1"/>
  <c r="J163"/>
  <c r="I163"/>
  <c r="J162"/>
  <c r="I162"/>
  <c r="J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I153"/>
  <c r="L152"/>
  <c r="J152"/>
  <c r="I152"/>
  <c r="L151"/>
  <c r="J151"/>
  <c r="I151"/>
  <c r="L148"/>
  <c r="K148"/>
  <c r="K147" s="1"/>
  <c r="K146" s="1"/>
  <c r="J148"/>
  <c r="I148"/>
  <c r="L147"/>
  <c r="J147"/>
  <c r="I147"/>
  <c r="L146"/>
  <c r="J146"/>
  <c r="I146"/>
  <c r="L144"/>
  <c r="L143" s="1"/>
  <c r="K144"/>
  <c r="J144"/>
  <c r="I144"/>
  <c r="K143"/>
  <c r="J143"/>
  <c r="I143"/>
  <c r="L140"/>
  <c r="L139" s="1"/>
  <c r="L138" s="1"/>
  <c r="K140"/>
  <c r="J140"/>
  <c r="I140"/>
  <c r="K139"/>
  <c r="K138" s="1"/>
  <c r="J139"/>
  <c r="I139"/>
  <c r="J138"/>
  <c r="I138"/>
  <c r="L135"/>
  <c r="K135"/>
  <c r="K134" s="1"/>
  <c r="K133" s="1"/>
  <c r="J135"/>
  <c r="I135"/>
  <c r="L134"/>
  <c r="L133" s="1"/>
  <c r="J134"/>
  <c r="I134"/>
  <c r="J133"/>
  <c r="I133"/>
  <c r="J132"/>
  <c r="I132"/>
  <c r="L130"/>
  <c r="L129" s="1"/>
  <c r="L128" s="1"/>
  <c r="K130"/>
  <c r="J130"/>
  <c r="I130"/>
  <c r="K129"/>
  <c r="J129"/>
  <c r="I129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K120" s="1"/>
  <c r="K110" s="1"/>
  <c r="J121"/>
  <c r="I121"/>
  <c r="L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J110"/>
  <c r="I110"/>
  <c r="L107"/>
  <c r="L106" s="1"/>
  <c r="K107"/>
  <c r="J107"/>
  <c r="I107"/>
  <c r="K106"/>
  <c r="J106"/>
  <c r="I106"/>
  <c r="L103"/>
  <c r="L102" s="1"/>
  <c r="L101" s="1"/>
  <c r="K103"/>
  <c r="J103"/>
  <c r="I103"/>
  <c r="K102"/>
  <c r="J102"/>
  <c r="I102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L91" s="1"/>
  <c r="L90" s="1"/>
  <c r="K92"/>
  <c r="K91" s="1"/>
  <c r="K90" s="1"/>
  <c r="J92"/>
  <c r="I92"/>
  <c r="J91"/>
  <c r="I91"/>
  <c r="J90"/>
  <c r="I90"/>
  <c r="L86"/>
  <c r="L85" s="1"/>
  <c r="L84" s="1"/>
  <c r="L83" s="1"/>
  <c r="K86"/>
  <c r="J86"/>
  <c r="I86"/>
  <c r="K85"/>
  <c r="K84" s="1"/>
  <c r="K83" s="1"/>
  <c r="J85"/>
  <c r="I85"/>
  <c r="J84"/>
  <c r="I84"/>
  <c r="J83"/>
  <c r="I83"/>
  <c r="L81"/>
  <c r="L80" s="1"/>
  <c r="L79" s="1"/>
  <c r="K81"/>
  <c r="J81"/>
  <c r="I81"/>
  <c r="K80"/>
  <c r="J80"/>
  <c r="I80"/>
  <c r="K79"/>
  <c r="J79"/>
  <c r="I79"/>
  <c r="L75"/>
  <c r="L74" s="1"/>
  <c r="K75"/>
  <c r="K74" s="1"/>
  <c r="J75"/>
  <c r="I75"/>
  <c r="J74"/>
  <c r="I74"/>
  <c r="L70"/>
  <c r="L69" s="1"/>
  <c r="K70"/>
  <c r="J70"/>
  <c r="I70"/>
  <c r="K69"/>
  <c r="J69"/>
  <c r="I69"/>
  <c r="L65"/>
  <c r="K65"/>
  <c r="J65"/>
  <c r="I65"/>
  <c r="L64"/>
  <c r="K64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K38" s="1"/>
  <c r="J39"/>
  <c r="I39"/>
  <c r="J38"/>
  <c r="I38"/>
  <c r="L36"/>
  <c r="K36"/>
  <c r="J36"/>
  <c r="I36"/>
  <c r="L34"/>
  <c r="K34"/>
  <c r="J34"/>
  <c r="I34"/>
  <c r="L33"/>
  <c r="L32" s="1"/>
  <c r="K33"/>
  <c r="K32" s="1"/>
  <c r="J33"/>
  <c r="I33"/>
  <c r="J32"/>
  <c r="I32"/>
  <c r="J31"/>
  <c r="I31"/>
  <c r="J30"/>
  <c r="J360" s="1"/>
  <c r="I30"/>
  <c r="I360" s="1"/>
  <c r="I34" i="1"/>
  <c r="I33" s="1"/>
  <c r="I32" s="1"/>
  <c r="I31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I166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J30" i="9" l="1"/>
  <c r="K328"/>
  <c r="K63"/>
  <c r="K62" s="1"/>
  <c r="J110"/>
  <c r="J132"/>
  <c r="J161"/>
  <c r="J179"/>
  <c r="J178" s="1"/>
  <c r="J263"/>
  <c r="J328"/>
  <c r="J295" s="1"/>
  <c r="K295"/>
  <c r="J231"/>
  <c r="K31"/>
  <c r="K30" s="1"/>
  <c r="K360" s="1"/>
  <c r="K90"/>
  <c r="K110"/>
  <c r="K179"/>
  <c r="K178" s="1"/>
  <c r="K177" s="1"/>
  <c r="K178" i="8"/>
  <c r="J179"/>
  <c r="J178" s="1"/>
  <c r="K63"/>
  <c r="K62" s="1"/>
  <c r="K90"/>
  <c r="K30" s="1"/>
  <c r="J161"/>
  <c r="K208"/>
  <c r="J30"/>
  <c r="K132"/>
  <c r="J231"/>
  <c r="J263"/>
  <c r="K296"/>
  <c r="K295" s="1"/>
  <c r="J328"/>
  <c r="J295" s="1"/>
  <c r="K179" i="6"/>
  <c r="K178" s="1"/>
  <c r="K177" s="1"/>
  <c r="K230"/>
  <c r="J263"/>
  <c r="K90"/>
  <c r="K208"/>
  <c r="J231"/>
  <c r="J230" s="1"/>
  <c r="J177"/>
  <c r="K63"/>
  <c r="K62" s="1"/>
  <c r="K110"/>
  <c r="J161"/>
  <c r="J30" s="1"/>
  <c r="J360" s="1"/>
  <c r="K161"/>
  <c r="K30" s="1"/>
  <c r="K360" s="1"/>
  <c r="K166"/>
  <c r="K295"/>
  <c r="L231" i="5"/>
  <c r="L230" s="1"/>
  <c r="L30"/>
  <c r="L360" s="1"/>
  <c r="L178"/>
  <c r="L177" s="1"/>
  <c r="L295"/>
  <c r="L161"/>
  <c r="K177" i="4"/>
  <c r="L161"/>
  <c r="L179"/>
  <c r="L178" s="1"/>
  <c r="K295"/>
  <c r="K161"/>
  <c r="K30" s="1"/>
  <c r="K360" s="1"/>
  <c r="K166"/>
  <c r="L30"/>
  <c r="L328"/>
  <c r="L295" s="1"/>
  <c r="K110" i="3"/>
  <c r="K230"/>
  <c r="J110"/>
  <c r="J166"/>
  <c r="J161" s="1"/>
  <c r="J30" s="1"/>
  <c r="K166"/>
  <c r="K328"/>
  <c r="K31"/>
  <c r="K132"/>
  <c r="K161"/>
  <c r="K179"/>
  <c r="K178" s="1"/>
  <c r="J179"/>
  <c r="J208"/>
  <c r="J231"/>
  <c r="J230" s="1"/>
  <c r="J263"/>
  <c r="K263"/>
  <c r="K296"/>
  <c r="K295" s="1"/>
  <c r="J328"/>
  <c r="J295"/>
  <c r="L110" i="2"/>
  <c r="L132"/>
  <c r="L178"/>
  <c r="L31"/>
  <c r="K132"/>
  <c r="K31"/>
  <c r="K63"/>
  <c r="K62" s="1"/>
  <c r="L63"/>
  <c r="L62" s="1"/>
  <c r="K177"/>
  <c r="L231"/>
  <c r="L230" s="1"/>
  <c r="K296"/>
  <c r="K295" s="1"/>
  <c r="L296"/>
  <c r="L328"/>
  <c r="I296" i="1"/>
  <c r="I295" s="1"/>
  <c r="I231"/>
  <c r="I230" s="1"/>
  <c r="I208"/>
  <c r="I179"/>
  <c r="I178" s="1"/>
  <c r="I161"/>
  <c r="I152"/>
  <c r="I151" s="1"/>
  <c r="I132"/>
  <c r="I110"/>
  <c r="I90"/>
  <c r="I63"/>
  <c r="I62" s="1"/>
  <c r="I30" s="1"/>
  <c r="J328"/>
  <c r="J263"/>
  <c r="J231"/>
  <c r="J230" s="1"/>
  <c r="J208"/>
  <c r="J179"/>
  <c r="J152"/>
  <c r="J151" s="1"/>
  <c r="J110"/>
  <c r="J63"/>
  <c r="J62" s="1"/>
  <c r="J31"/>
  <c r="K296"/>
  <c r="K263"/>
  <c r="K231"/>
  <c r="K208"/>
  <c r="K179"/>
  <c r="K178" s="1"/>
  <c r="K166"/>
  <c r="K161" s="1"/>
  <c r="K152"/>
  <c r="K151" s="1"/>
  <c r="K132"/>
  <c r="K110"/>
  <c r="K90"/>
  <c r="K63"/>
  <c r="K62" s="1"/>
  <c r="K31"/>
  <c r="I328"/>
  <c r="I263"/>
  <c r="J296"/>
  <c r="J295" s="1"/>
  <c r="J166"/>
  <c r="J161" s="1"/>
  <c r="J132"/>
  <c r="J90"/>
  <c r="K328"/>
  <c r="L328"/>
  <c r="L296"/>
  <c r="L263"/>
  <c r="L231"/>
  <c r="L230" s="1"/>
  <c r="L208"/>
  <c r="L179"/>
  <c r="L166"/>
  <c r="L161"/>
  <c r="L152"/>
  <c r="L151" s="1"/>
  <c r="L132"/>
  <c r="L110"/>
  <c r="L90"/>
  <c r="L63"/>
  <c r="L62" s="1"/>
  <c r="L31"/>
  <c r="J230" i="9" l="1"/>
  <c r="J177" s="1"/>
  <c r="J360" s="1"/>
  <c r="K360" i="8"/>
  <c r="K177"/>
  <c r="J230"/>
  <c r="J177" s="1"/>
  <c r="J360" s="1"/>
  <c r="L177" i="4"/>
  <c r="L360"/>
  <c r="J360" i="3"/>
  <c r="K177"/>
  <c r="J178"/>
  <c r="J177" s="1"/>
  <c r="K30"/>
  <c r="K360" s="1"/>
  <c r="L177" i="2"/>
  <c r="K30"/>
  <c r="K360" s="1"/>
  <c r="L295"/>
  <c r="L30"/>
  <c r="L360" s="1"/>
  <c r="K30" i="1"/>
  <c r="K295"/>
  <c r="L30"/>
  <c r="L178"/>
  <c r="L295"/>
  <c r="K230"/>
  <c r="K177" s="1"/>
  <c r="J178"/>
  <c r="J177" s="1"/>
  <c r="J30"/>
  <c r="J360" s="1"/>
  <c r="I177"/>
  <c r="I360" s="1"/>
  <c r="L177" l="1"/>
  <c r="L360" s="1"/>
  <c r="K360"/>
</calcChain>
</file>

<file path=xl/sharedStrings.xml><?xml version="1.0" encoding="utf-8"?>
<sst xmlns="http://schemas.openxmlformats.org/spreadsheetml/2006/main" count="3492" uniqueCount="266">
  <si>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</si>
  <si>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</si>
  <si>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</si>
  <si>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</si>
  <si>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</si>
  <si>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</si>
  <si>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Daujėnų seniūnija, 188617792, Stoties d. 2, Daujėnų mstl., Pasvalio raj.</t>
  </si>
  <si>
    <t>(įstaigos pavadinimas, kodas Juridinių asmenų registre, adresas)</t>
  </si>
  <si>
    <t>BIUDŽETO IŠLAIDŲ SĄMATOS VYKDYMO</t>
  </si>
  <si>
    <t>2018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</si>
  <si>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</si>
  <si>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</si>
  <si>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</si>
  <si>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</si>
  <si>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</si>
  <si>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</si>
  <si>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</si>
  <si>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</si>
  <si>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</si>
  <si>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</si>
  <si>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</si>
  <si>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</si>
  <si>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188617792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</si>
  <si>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</si>
  <si>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</si>
  <si>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</si>
  <si>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</si>
  <si>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</si>
  <si>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</si>
  <si>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</si>
  <si>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</si>
  <si>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</si>
  <si>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</si>
  <si>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</si>
  <si>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</si>
  <si>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</si>
  <si>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</si>
  <si>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</si>
  <si>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</si>
  <si>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</si>
  <si>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</si>
  <si>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</si>
  <si>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</si>
  <si>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</si>
  <si>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</si>
  <si>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</si>
  <si>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</si>
  <si>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</si>
  <si>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</si>
  <si>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</si>
  <si>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</si>
  <si>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</si>
  <si>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</si>
  <si>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</si>
  <si>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</si>
  <si>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</si>
  <si>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</si>
  <si>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</si>
  <si>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</si>
  <si>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</si>
  <si>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</si>
  <si>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</si>
  <si>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</si>
  <si>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</si>
  <si>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</si>
  <si>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</si>
  <si>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</si>
  <si>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</si>
  <si>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</si>
  <si>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</si>
  <si>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</si>
  <si>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</si>
  <si>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</si>
  <si>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</si>
  <si>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</si>
  <si>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</si>
  <si>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</si>
  <si>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</si>
  <si>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</si>
  <si>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</si>
  <si>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</si>
  <si>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</si>
  <si>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</si>
  <si>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</si>
  <si>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</si>
  <si>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</si>
  <si>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</si>
  <si>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</si>
  <si>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</si>
  <si>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</si>
  <si>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</si>
  <si>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</si>
  <si>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</si>
  <si>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</si>
  <si>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</si>
  <si>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</si>
  <si>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</si>
  <si>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</si>
  <si>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</si>
  <si>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</si>
  <si>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</si>
  <si>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</si>
  <si>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</si>
  <si>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</si>
  <si>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</si>
  <si>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</si>
  <si>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</si>
  <si>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</si>
  <si>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</si>
  <si>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</si>
  <si>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</si>
  <si>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</si>
  <si>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</si>
  <si>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</si>
  <si>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</si>
  <si>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</si>
  <si>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</si>
  <si>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</si>
  <si>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</si>
  <si>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</si>
  <si>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</si>
  <si>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</si>
  <si>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</si>
  <si>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</si>
  <si>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</si>
  <si>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</si>
  <si>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</si>
  <si>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</si>
  <si>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</si>
  <si>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</si>
  <si>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</si>
  <si>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</si>
  <si>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</si>
  <si>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</si>
  <si>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</si>
  <si>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</si>
  <si>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</si>
  <si>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</si>
  <si>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</si>
  <si>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</si>
  <si>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</si>
  <si>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</si>
  <si>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</si>
  <si>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</si>
  <si>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</si>
  <si>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</si>
  <si>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</si>
  <si>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</si>
  <si>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</si>
  <si>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</si>
  <si>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</si>
  <si>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</si>
  <si>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</si>
  <si>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</si>
  <si>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</si>
  <si>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</si>
  <si>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</si>
  <si>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</si>
  <si>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</si>
  <si>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</si>
  <si>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</si>
  <si>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</si>
  <si>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</si>
  <si>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</si>
  <si>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</si>
  <si>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</si>
  <si>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</si>
  <si>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</si>
  <si>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</si>
  <si>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</si>
  <si>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</si>
  <si>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</si>
  <si>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</si>
  <si>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</si>
  <si>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</si>
  <si>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</si>
  <si>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</si>
  <si>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</si>
  <si>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</si>
  <si>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</si>
  <si>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</si>
  <si>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</si>
  <si>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</si>
  <si>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</si>
  <si>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</si>
  <si>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</si>
  <si>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</si>
  <si>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</si>
  <si>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</si>
  <si>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</si>
  <si>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</si>
  <si>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</si>
  <si>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</si>
  <si>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</si>
  <si>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</si>
  <si>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</si>
  <si>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</si>
  <si>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</si>
  <si>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</si>
  <si>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</si>
  <si>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</si>
  <si>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</si>
  <si>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</si>
  <si>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</si>
  <si>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</si>
  <si>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</si>
  <si>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</si>
  <si>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</si>
  <si>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</si>
  <si>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</si>
  <si>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</si>
  <si>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</si>
  <si>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</si>
  <si>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</si>
  <si>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</si>
  <si>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</si>
  <si>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</si>
  <si>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</si>
  <si>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</si>
  <si>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</si>
  <si>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</si>
  <si>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</si>
  <si>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</si>
  <si>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</si>
  <si>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</si>
  <si>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</si>
  <si>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</si>
  <si>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</si>
  <si>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</si>
  <si>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</si>
  <si>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</si>
  <si>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</si>
  <si>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</si>
  <si>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</si>
  <si>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</si>
  <si>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</si>
  <si>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Gintaras Zuoza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</si>
  <si>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</si>
  <si>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</si>
  <si>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</si>
  <si>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</si>
  <si>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</si>
  <si>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</t>
  </si>
  <si>
    <t>2018.07.10 Nr.SFD-725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</si>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</sst>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21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topLeftCell="A57" workbookViewId="0">
      <selection activeCell="H373" sqref="H373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99" t="s">
        <v>6</v>
      </c>
      <c r="H6" s="200"/>
      <c r="I6" s="200"/>
      <c r="J6" s="200"/>
      <c r="K6" s="200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201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203" t="s">
        <v>8</v>
      </c>
      <c r="H8" s="203"/>
      <c r="I8" s="203"/>
      <c r="J8" s="203"/>
      <c r="K8" s="203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04" t="s">
        <v>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05" t="s">
        <v>11</v>
      </c>
      <c r="H10" s="205"/>
      <c r="I10" s="205"/>
      <c r="J10" s="205"/>
      <c r="K10" s="205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10" t="s">
        <v>12</v>
      </c>
      <c r="H11" s="210"/>
      <c r="I11" s="210"/>
      <c r="J11" s="210"/>
      <c r="K11" s="21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04" t="s">
        <v>13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11" t="s">
        <v>243</v>
      </c>
      <c r="H15" s="211"/>
      <c r="I15" s="211"/>
      <c r="J15" s="211"/>
      <c r="K15" s="211"/>
    </row>
    <row r="16" spans="1:36" ht="11.25" customHeight="1">
      <c r="G16" s="212" t="s">
        <v>14</v>
      </c>
      <c r="H16" s="212"/>
      <c r="I16" s="212"/>
      <c r="J16" s="212"/>
      <c r="K16" s="212"/>
    </row>
    <row r="17" spans="1:18">
      <c r="B17"/>
      <c r="C17"/>
      <c r="D17"/>
      <c r="E17" s="213" t="s">
        <v>15</v>
      </c>
      <c r="F17" s="213"/>
      <c r="G17" s="213"/>
      <c r="H17" s="213"/>
      <c r="I17" s="213"/>
      <c r="J17" s="213"/>
      <c r="K17" s="213"/>
      <c r="L17"/>
    </row>
    <row r="18" spans="1:18" ht="12" customHeight="1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207" t="s">
        <v>20</v>
      </c>
      <c r="D22" s="208"/>
      <c r="E22" s="208"/>
      <c r="F22" s="208"/>
      <c r="G22" s="208"/>
      <c r="H22" s="208"/>
      <c r="I22" s="20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209" t="s">
        <v>28</v>
      </c>
      <c r="H25" s="209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5" t="s">
        <v>34</v>
      </c>
      <c r="B27" s="186"/>
      <c r="C27" s="186"/>
      <c r="D27" s="186"/>
      <c r="E27" s="186"/>
      <c r="F27" s="186"/>
      <c r="G27" s="189" t="s">
        <v>35</v>
      </c>
      <c r="H27" s="191" t="s">
        <v>36</v>
      </c>
      <c r="I27" s="193" t="s">
        <v>37</v>
      </c>
      <c r="J27" s="194"/>
      <c r="K27" s="195" t="s">
        <v>38</v>
      </c>
      <c r="L27" s="197" t="s">
        <v>39</v>
      </c>
      <c r="M27" s="29"/>
    </row>
    <row r="28" spans="1:18" ht="65.25" customHeight="1">
      <c r="A28" s="187"/>
      <c r="B28" s="188"/>
      <c r="C28" s="188"/>
      <c r="D28" s="188"/>
      <c r="E28" s="188"/>
      <c r="F28" s="188"/>
      <c r="G28" s="190"/>
      <c r="H28" s="192"/>
      <c r="I28" s="30" t="s">
        <v>40</v>
      </c>
      <c r="J28" s="31" t="s">
        <v>41</v>
      </c>
      <c r="K28" s="196"/>
      <c r="L28" s="198"/>
    </row>
    <row r="29" spans="1:18" ht="11.25" customHeight="1">
      <c r="A29" s="179" t="s">
        <v>42</v>
      </c>
      <c r="B29" s="180"/>
      <c r="C29" s="180"/>
      <c r="D29" s="180"/>
      <c r="E29" s="180"/>
      <c r="F29" s="18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33900</v>
      </c>
      <c r="J30" s="12">
        <f>SUM(J31+J42+J62+J83+J90+J110+J132+J151+J161)</f>
        <v>22500</v>
      </c>
      <c r="K30" s="68">
        <f>SUM(K31+K42+K62+K83+K90+K110+K132+K151+K161)</f>
        <v>15037.689999999999</v>
      </c>
      <c r="L30" s="12">
        <f>SUM(L31+L42+L62+L83+L90+L110+L132+L151+L161)</f>
        <v>14590.25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24000</v>
      </c>
      <c r="J31" s="12">
        <f>SUM(J32+J38)</f>
        <v>14300</v>
      </c>
      <c r="K31" s="75">
        <f>SUM(K32+K38)</f>
        <v>10140.74</v>
      </c>
      <c r="L31" s="76">
        <f>SUM(L32+L38)</f>
        <v>10140.74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18400</v>
      </c>
      <c r="J32" s="12">
        <f>SUM(J33)</f>
        <v>10900</v>
      </c>
      <c r="K32" s="68">
        <f>SUM(K33)</f>
        <v>7806.91</v>
      </c>
      <c r="L32" s="12">
        <f>SUM(L33)</f>
        <v>7806.91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18400</v>
      </c>
      <c r="J33" s="12">
        <f t="shared" ref="J33:L34" si="0">SUM(J34)</f>
        <v>10900</v>
      </c>
      <c r="K33" s="12">
        <f t="shared" si="0"/>
        <v>7806.91</v>
      </c>
      <c r="L33" s="12">
        <f t="shared" si="0"/>
        <v>7806.91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18400</v>
      </c>
      <c r="J34" s="68">
        <f t="shared" si="0"/>
        <v>10900</v>
      </c>
      <c r="K34" s="68">
        <f t="shared" si="0"/>
        <v>7806.91</v>
      </c>
      <c r="L34" s="68">
        <f t="shared" si="0"/>
        <v>7806.91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18400</v>
      </c>
      <c r="J35" s="4">
        <v>10900</v>
      </c>
      <c r="K35" s="4">
        <v>7806.91</v>
      </c>
      <c r="L35" s="4">
        <v>7806.91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5600</v>
      </c>
      <c r="J38" s="12">
        <f t="shared" si="1"/>
        <v>3400</v>
      </c>
      <c r="K38" s="68">
        <f t="shared" si="1"/>
        <v>2333.83</v>
      </c>
      <c r="L38" s="12">
        <f t="shared" si="1"/>
        <v>2333.83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5600</v>
      </c>
      <c r="J39" s="12">
        <f t="shared" si="1"/>
        <v>3400</v>
      </c>
      <c r="K39" s="12">
        <f t="shared" si="1"/>
        <v>2333.83</v>
      </c>
      <c r="L39" s="12">
        <f t="shared" si="1"/>
        <v>2333.83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5600</v>
      </c>
      <c r="J40" s="12">
        <f t="shared" si="1"/>
        <v>3400</v>
      </c>
      <c r="K40" s="12">
        <f t="shared" si="1"/>
        <v>2333.83</v>
      </c>
      <c r="L40" s="12">
        <f t="shared" si="1"/>
        <v>2333.83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5600</v>
      </c>
      <c r="J41" s="4">
        <v>3400</v>
      </c>
      <c r="K41" s="4">
        <v>2333.83</v>
      </c>
      <c r="L41" s="4">
        <v>2333.83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9700</v>
      </c>
      <c r="J42" s="85">
        <f t="shared" si="2"/>
        <v>8000</v>
      </c>
      <c r="K42" s="84">
        <f t="shared" si="2"/>
        <v>4896.95</v>
      </c>
      <c r="L42" s="84">
        <f t="shared" si="2"/>
        <v>4449.51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9700</v>
      </c>
      <c r="J43" s="68">
        <f t="shared" si="2"/>
        <v>8000</v>
      </c>
      <c r="K43" s="12">
        <f t="shared" si="2"/>
        <v>4896.95</v>
      </c>
      <c r="L43" s="68">
        <f t="shared" si="2"/>
        <v>4449.51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9700</v>
      </c>
      <c r="J44" s="68">
        <f t="shared" si="2"/>
        <v>8000</v>
      </c>
      <c r="K44" s="76">
        <f t="shared" si="2"/>
        <v>4896.95</v>
      </c>
      <c r="L44" s="76">
        <f t="shared" si="2"/>
        <v>4449.51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9700</v>
      </c>
      <c r="J45" s="90">
        <f>SUM(J46:J61)</f>
        <v>8000</v>
      </c>
      <c r="K45" s="91">
        <f>SUM(K46:K61)</f>
        <v>4896.95</v>
      </c>
      <c r="L45" s="91">
        <f>SUM(L46:L61)</f>
        <v>4449.51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100</v>
      </c>
      <c r="J48" s="4">
        <v>100</v>
      </c>
      <c r="K48" s="4">
        <v>100</v>
      </c>
      <c r="L48" s="4">
        <v>100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1600</v>
      </c>
      <c r="J49" s="4">
        <v>1400</v>
      </c>
      <c r="K49" s="4">
        <v>506.13</v>
      </c>
      <c r="L49" s="4">
        <v>506.13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300</v>
      </c>
      <c r="J55" s="4">
        <v>300</v>
      </c>
      <c r="K55" s="4">
        <v>52</v>
      </c>
      <c r="L55" s="4">
        <v>52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3200</v>
      </c>
      <c r="J57" s="4">
        <v>2500</v>
      </c>
      <c r="K57" s="4">
        <v>2000.06</v>
      </c>
      <c r="L57" s="4">
        <v>1559.12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0</v>
      </c>
      <c r="L58" s="4">
        <v>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100</v>
      </c>
      <c r="J59" s="4">
        <v>100</v>
      </c>
      <c r="K59" s="4">
        <v>100</v>
      </c>
      <c r="L59" s="4">
        <v>100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1100</v>
      </c>
      <c r="J60" s="4">
        <v>1100</v>
      </c>
      <c r="K60" s="4">
        <v>900</v>
      </c>
      <c r="L60" s="4">
        <v>900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2900</v>
      </c>
      <c r="J61" s="4">
        <v>2100</v>
      </c>
      <c r="K61" s="4">
        <v>1238.76</v>
      </c>
      <c r="L61" s="4">
        <v>1232.26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13400</v>
      </c>
      <c r="J177" s="102">
        <f>SUM(J178+J230+J295)</f>
        <v>13400</v>
      </c>
      <c r="K177" s="68">
        <f>SUM(K178+K230+K295)</f>
        <v>3399</v>
      </c>
      <c r="L177" s="12">
        <f>SUM(L178+L230+L295)</f>
        <v>3399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13400</v>
      </c>
      <c r="J178" s="84">
        <f>SUM(J179+J201+J208+J220+J224)</f>
        <v>13400</v>
      </c>
      <c r="K178" s="84">
        <f>SUM(K179+K201+K208+K220+K224)</f>
        <v>3399</v>
      </c>
      <c r="L178" s="84">
        <f>SUM(L179+L201+L208+L220+L224)</f>
        <v>3399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13400</v>
      </c>
      <c r="J179" s="102">
        <f>SUM(J180+J183+J188+J193+J198)</f>
        <v>13400</v>
      </c>
      <c r="K179" s="68">
        <f>SUM(K180+K183+K188+K193+K198)</f>
        <v>3399</v>
      </c>
      <c r="L179" s="12">
        <f>SUM(L180+L183+L188+L193+L198)</f>
        <v>3399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10000</v>
      </c>
      <c r="J183" s="103">
        <f>J184</f>
        <v>10000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10000</v>
      </c>
      <c r="J184" s="102">
        <f>SUM(J185:J187)</f>
        <v>10000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10000</v>
      </c>
      <c r="J186" s="5">
        <v>10000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3400</v>
      </c>
      <c r="J188" s="102">
        <f>J189</f>
        <v>3400</v>
      </c>
      <c r="K188" s="68">
        <f>K189</f>
        <v>3399</v>
      </c>
      <c r="L188" s="12">
        <f>L189</f>
        <v>3399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3400</v>
      </c>
      <c r="J189" s="12">
        <f>SUM(J190:J192)</f>
        <v>3400</v>
      </c>
      <c r="K189" s="12">
        <f>SUM(K190:K192)</f>
        <v>3399</v>
      </c>
      <c r="L189" s="12">
        <f>SUM(L190:L192)</f>
        <v>3399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3400</v>
      </c>
      <c r="J191" s="5">
        <v>3400</v>
      </c>
      <c r="K191" s="5">
        <v>3399</v>
      </c>
      <c r="L191" s="5">
        <v>3399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47300</v>
      </c>
      <c r="J360" s="111">
        <f>SUM(J30+J177)</f>
        <v>35900</v>
      </c>
      <c r="K360" s="111">
        <f>SUM(K30+K177)</f>
        <v>18436.689999999999</v>
      </c>
      <c r="L360" s="111">
        <f>SUM(L30+L177)</f>
        <v>17989.25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82" t="s">
        <v>239</v>
      </c>
      <c r="L363" s="18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3" t="s">
        <v>242</v>
      </c>
      <c r="E366" s="184"/>
      <c r="F366" s="184"/>
      <c r="G366" s="184"/>
      <c r="H366" s="134"/>
      <c r="I366" s="135" t="s">
        <v>238</v>
      </c>
      <c r="K366" s="182" t="s">
        <v>239</v>
      </c>
      <c r="L366" s="18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18:L18"/>
    <mergeCell ref="C22:I22"/>
    <mergeCell ref="G25:H25"/>
    <mergeCell ref="G11:K11"/>
    <mergeCell ref="B13:L13"/>
    <mergeCell ref="G15:K15"/>
    <mergeCell ref="G16:K16"/>
    <mergeCell ref="E17:K17"/>
    <mergeCell ref="G6:K6"/>
    <mergeCell ref="A7:L7"/>
    <mergeCell ref="G8:K8"/>
    <mergeCell ref="A9:L9"/>
    <mergeCell ref="G10:K10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52" workbookViewId="0">
      <selection activeCell="G177" sqref="G177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99" t="s">
        <v>6</v>
      </c>
      <c r="H6" s="200"/>
      <c r="I6" s="200"/>
      <c r="J6" s="200"/>
      <c r="K6" s="200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201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203" t="s">
        <v>8</v>
      </c>
      <c r="H8" s="203"/>
      <c r="I8" s="203"/>
      <c r="J8" s="203"/>
      <c r="K8" s="203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204" t="s">
        <v>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205" t="s">
        <v>11</v>
      </c>
      <c r="H10" s="205"/>
      <c r="I10" s="205"/>
      <c r="J10" s="205"/>
      <c r="K10" s="205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10" t="s">
        <v>12</v>
      </c>
      <c r="H11" s="210"/>
      <c r="I11" s="210"/>
      <c r="J11" s="210"/>
      <c r="K11" s="21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204" t="s">
        <v>13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11" t="s">
        <v>243</v>
      </c>
      <c r="H15" s="211"/>
      <c r="I15" s="211"/>
      <c r="J15" s="211"/>
      <c r="K15" s="211"/>
    </row>
    <row r="16" spans="1:36" ht="11.25" customHeight="1">
      <c r="G16" s="212" t="s">
        <v>14</v>
      </c>
      <c r="H16" s="212"/>
      <c r="I16" s="212"/>
      <c r="J16" s="212"/>
      <c r="K16" s="212"/>
    </row>
    <row r="17" spans="1:18">
      <c r="B17" s="150"/>
      <c r="C17" s="150"/>
      <c r="D17" s="150"/>
      <c r="E17" s="213" t="s">
        <v>15</v>
      </c>
      <c r="F17" s="213"/>
      <c r="G17" s="213"/>
      <c r="H17" s="213"/>
      <c r="I17" s="213"/>
      <c r="J17" s="213"/>
      <c r="K17" s="213"/>
      <c r="L17" s="150"/>
    </row>
    <row r="18" spans="1:18" ht="12" customHeight="1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207" t="s">
        <v>244</v>
      </c>
      <c r="D22" s="208"/>
      <c r="E22" s="208"/>
      <c r="F22" s="208"/>
      <c r="G22" s="208"/>
      <c r="H22" s="208"/>
      <c r="I22" s="20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209" t="s">
        <v>28</v>
      </c>
      <c r="H25" s="20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5" t="s">
        <v>34</v>
      </c>
      <c r="B27" s="186"/>
      <c r="C27" s="186"/>
      <c r="D27" s="186"/>
      <c r="E27" s="186"/>
      <c r="F27" s="186"/>
      <c r="G27" s="189" t="s">
        <v>35</v>
      </c>
      <c r="H27" s="191" t="s">
        <v>36</v>
      </c>
      <c r="I27" s="193" t="s">
        <v>37</v>
      </c>
      <c r="J27" s="194"/>
      <c r="K27" s="195" t="s">
        <v>38</v>
      </c>
      <c r="L27" s="197" t="s">
        <v>39</v>
      </c>
      <c r="M27" s="29"/>
    </row>
    <row r="28" spans="1:18" ht="65.25" customHeight="1">
      <c r="A28" s="187"/>
      <c r="B28" s="188"/>
      <c r="C28" s="188"/>
      <c r="D28" s="188"/>
      <c r="E28" s="188"/>
      <c r="F28" s="188"/>
      <c r="G28" s="190"/>
      <c r="H28" s="192"/>
      <c r="I28" s="30" t="s">
        <v>40</v>
      </c>
      <c r="J28" s="31" t="s">
        <v>41</v>
      </c>
      <c r="K28" s="196"/>
      <c r="L28" s="198"/>
    </row>
    <row r="29" spans="1:18" ht="11.25" customHeight="1">
      <c r="A29" s="179" t="s">
        <v>42</v>
      </c>
      <c r="B29" s="180"/>
      <c r="C29" s="180"/>
      <c r="D29" s="180"/>
      <c r="E29" s="180"/>
      <c r="F29" s="18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53500</v>
      </c>
      <c r="J30" s="12">
        <f>SUM(J31+J42+J62+J83+J90+J110+J132+J151+J161)</f>
        <v>34700</v>
      </c>
      <c r="K30" s="68">
        <f>SUM(K31+K42+K62+K83+K90+K110+K132+K151+K161)</f>
        <v>21762.880000000001</v>
      </c>
      <c r="L30" s="12">
        <f>SUM(L31+L42+L62+L83+L90+L110+L132+L151+L161)</f>
        <v>21662.32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41900</v>
      </c>
      <c r="J31" s="12">
        <f>SUM(J32+J38)</f>
        <v>24900</v>
      </c>
      <c r="K31" s="75">
        <f>SUM(K32+K38)</f>
        <v>19065.03</v>
      </c>
      <c r="L31" s="76">
        <f>SUM(L32+L38)</f>
        <v>19065.03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31200</v>
      </c>
      <c r="J32" s="12">
        <f>SUM(J33)</f>
        <v>18600</v>
      </c>
      <c r="K32" s="68">
        <f>SUM(K33)</f>
        <v>14374.28</v>
      </c>
      <c r="L32" s="12">
        <f>SUM(L33)</f>
        <v>14374.28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31200</v>
      </c>
      <c r="J33" s="12">
        <f t="shared" ref="J33:L34" si="0">SUM(J34)</f>
        <v>18600</v>
      </c>
      <c r="K33" s="12">
        <f t="shared" si="0"/>
        <v>14374.28</v>
      </c>
      <c r="L33" s="12">
        <f t="shared" si="0"/>
        <v>14374.28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31200</v>
      </c>
      <c r="J34" s="68">
        <f t="shared" si="0"/>
        <v>18600</v>
      </c>
      <c r="K34" s="68">
        <f t="shared" si="0"/>
        <v>14374.28</v>
      </c>
      <c r="L34" s="68">
        <f t="shared" si="0"/>
        <v>14374.28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31200</v>
      </c>
      <c r="J35" s="4">
        <v>18600</v>
      </c>
      <c r="K35" s="4">
        <v>14374.28</v>
      </c>
      <c r="L35" s="4">
        <v>14374.28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10700</v>
      </c>
      <c r="J38" s="12">
        <f t="shared" si="1"/>
        <v>6300</v>
      </c>
      <c r="K38" s="68">
        <f t="shared" si="1"/>
        <v>4690.75</v>
      </c>
      <c r="L38" s="12">
        <f t="shared" si="1"/>
        <v>4690.75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10700</v>
      </c>
      <c r="J39" s="12">
        <f t="shared" si="1"/>
        <v>6300</v>
      </c>
      <c r="K39" s="12">
        <f t="shared" si="1"/>
        <v>4690.75</v>
      </c>
      <c r="L39" s="12">
        <f t="shared" si="1"/>
        <v>4690.75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10700</v>
      </c>
      <c r="J40" s="12">
        <f t="shared" si="1"/>
        <v>6300</v>
      </c>
      <c r="K40" s="12">
        <f t="shared" si="1"/>
        <v>4690.75</v>
      </c>
      <c r="L40" s="12">
        <f t="shared" si="1"/>
        <v>4690.75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10700</v>
      </c>
      <c r="J41" s="4">
        <v>6300</v>
      </c>
      <c r="K41" s="4">
        <v>4690.75</v>
      </c>
      <c r="L41" s="4">
        <v>4690.75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11300</v>
      </c>
      <c r="J42" s="85">
        <f t="shared" si="2"/>
        <v>9500</v>
      </c>
      <c r="K42" s="84">
        <f t="shared" si="2"/>
        <v>2690.0399999999995</v>
      </c>
      <c r="L42" s="84">
        <f t="shared" si="2"/>
        <v>2589.4799999999996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11300</v>
      </c>
      <c r="J43" s="68">
        <f t="shared" si="2"/>
        <v>9500</v>
      </c>
      <c r="K43" s="12">
        <f t="shared" si="2"/>
        <v>2690.0399999999995</v>
      </c>
      <c r="L43" s="68">
        <f t="shared" si="2"/>
        <v>2589.4799999999996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11300</v>
      </c>
      <c r="J44" s="68">
        <f t="shared" si="2"/>
        <v>9500</v>
      </c>
      <c r="K44" s="76">
        <f t="shared" si="2"/>
        <v>2690.0399999999995</v>
      </c>
      <c r="L44" s="76">
        <f t="shared" si="2"/>
        <v>2589.4799999999996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11300</v>
      </c>
      <c r="J45" s="90">
        <f>SUM(J46:J61)</f>
        <v>9500</v>
      </c>
      <c r="K45" s="91">
        <f>SUM(K46:K61)</f>
        <v>2690.0399999999995</v>
      </c>
      <c r="L45" s="91">
        <f>SUM(L46:L61)</f>
        <v>2589.4799999999996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3000</v>
      </c>
      <c r="J49" s="4">
        <v>2500</v>
      </c>
      <c r="K49" s="4">
        <v>395.46</v>
      </c>
      <c r="L49" s="4">
        <v>395.46</v>
      </c>
      <c r="Q49" s="37"/>
      <c r="R49" s="37"/>
      <c r="S49" s="150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700</v>
      </c>
      <c r="J50" s="4">
        <v>700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5500</v>
      </c>
      <c r="J52" s="4">
        <v>4400</v>
      </c>
      <c r="K52" s="4">
        <v>1900</v>
      </c>
      <c r="L52" s="4">
        <v>1799.44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700</v>
      </c>
      <c r="J57" s="4">
        <v>500</v>
      </c>
      <c r="K57" s="4">
        <v>176.64</v>
      </c>
      <c r="L57" s="4">
        <v>176.64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500</v>
      </c>
      <c r="K60" s="4">
        <v>119.24</v>
      </c>
      <c r="L60" s="4">
        <v>119.24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400</v>
      </c>
      <c r="J61" s="4">
        <v>400</v>
      </c>
      <c r="K61" s="4">
        <v>98.7</v>
      </c>
      <c r="L61" s="4">
        <v>98.7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7.81</v>
      </c>
      <c r="L132" s="12">
        <f>SUM(L133+L138+L146)</f>
        <v>7.81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7.81</v>
      </c>
      <c r="L146" s="12">
        <f t="shared" si="15"/>
        <v>7.81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7.81</v>
      </c>
      <c r="L147" s="90">
        <f t="shared" si="15"/>
        <v>7.81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7.81</v>
      </c>
      <c r="L148" s="12">
        <f>SUM(L149:L150)</f>
        <v>7.81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7.81</v>
      </c>
      <c r="L149" s="8">
        <v>7.81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11300</v>
      </c>
      <c r="J177" s="102">
        <f>SUM(J178+J230+J295)</f>
        <v>11300</v>
      </c>
      <c r="K177" s="68">
        <f>SUM(K178+K230+K295)</f>
        <v>2800</v>
      </c>
      <c r="L177" s="12">
        <f>SUM(L178+L230+L295)</f>
        <v>2800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11300</v>
      </c>
      <c r="J178" s="84">
        <f>SUM(J179+J201+J208+J220+J224)</f>
        <v>11300</v>
      </c>
      <c r="K178" s="84">
        <f>SUM(K179+K201+K208+K220+K224)</f>
        <v>2800</v>
      </c>
      <c r="L178" s="84">
        <f>SUM(L179+L201+L208+L220+L224)</f>
        <v>2800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11300</v>
      </c>
      <c r="J179" s="102">
        <f>SUM(J180+J183+J188+J193+J198)</f>
        <v>11300</v>
      </c>
      <c r="K179" s="68">
        <f>SUM(K180+K183+K188+K193+K198)</f>
        <v>2800</v>
      </c>
      <c r="L179" s="12">
        <f>SUM(L180+L183+L188+L193+L198)</f>
        <v>2800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11300</v>
      </c>
      <c r="J188" s="102">
        <f>J189</f>
        <v>11300</v>
      </c>
      <c r="K188" s="68">
        <f>K189</f>
        <v>2800</v>
      </c>
      <c r="L188" s="12">
        <f>L189</f>
        <v>2800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11300</v>
      </c>
      <c r="J189" s="12">
        <f>SUM(J190:J192)</f>
        <v>11300</v>
      </c>
      <c r="K189" s="12">
        <f>SUM(K190:K192)</f>
        <v>2800</v>
      </c>
      <c r="L189" s="12">
        <f>SUM(L190:L192)</f>
        <v>2800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10000</v>
      </c>
      <c r="J190" s="5">
        <v>10000</v>
      </c>
      <c r="K190" s="5">
        <v>2800</v>
      </c>
      <c r="L190" s="11">
        <v>2800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1300</v>
      </c>
      <c r="J191" s="5">
        <v>1300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64800</v>
      </c>
      <c r="J360" s="111">
        <f>SUM(J30+J177)</f>
        <v>46000</v>
      </c>
      <c r="K360" s="111">
        <f>SUM(K30+K177)</f>
        <v>24562.880000000001</v>
      </c>
      <c r="L360" s="111">
        <f>SUM(L30+L177)</f>
        <v>24462.32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82" t="s">
        <v>239</v>
      </c>
      <c r="L363" s="18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3" t="s">
        <v>242</v>
      </c>
      <c r="E366" s="184"/>
      <c r="F366" s="184"/>
      <c r="G366" s="184"/>
      <c r="H366" s="134"/>
      <c r="I366" s="135" t="s">
        <v>238</v>
      </c>
      <c r="K366" s="182" t="s">
        <v>239</v>
      </c>
      <c r="L366" s="18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I28" sqref="I28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99" t="s">
        <v>6</v>
      </c>
      <c r="H6" s="200"/>
      <c r="I6" s="200"/>
      <c r="J6" s="200"/>
      <c r="K6" s="200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201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203" t="s">
        <v>8</v>
      </c>
      <c r="H8" s="203"/>
      <c r="I8" s="203"/>
      <c r="J8" s="203"/>
      <c r="K8" s="203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204" t="s">
        <v>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205" t="s">
        <v>11</v>
      </c>
      <c r="H10" s="205"/>
      <c r="I10" s="205"/>
      <c r="J10" s="205"/>
      <c r="K10" s="205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10" t="s">
        <v>12</v>
      </c>
      <c r="H11" s="210"/>
      <c r="I11" s="210"/>
      <c r="J11" s="210"/>
      <c r="K11" s="21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204" t="s">
        <v>13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11" t="s">
        <v>243</v>
      </c>
      <c r="H15" s="211"/>
      <c r="I15" s="211"/>
      <c r="J15" s="211"/>
      <c r="K15" s="211"/>
    </row>
    <row r="16" spans="1:36" ht="11.25" customHeight="1">
      <c r="G16" s="212" t="s">
        <v>14</v>
      </c>
      <c r="H16" s="212"/>
      <c r="I16" s="212"/>
      <c r="J16" s="212"/>
      <c r="K16" s="212"/>
    </row>
    <row r="17" spans="1:18">
      <c r="B17" s="150"/>
      <c r="C17" s="150"/>
      <c r="D17" s="150"/>
      <c r="E17" s="213" t="s">
        <v>15</v>
      </c>
      <c r="F17" s="213"/>
      <c r="G17" s="213"/>
      <c r="H17" s="213"/>
      <c r="I17" s="213"/>
      <c r="J17" s="213"/>
      <c r="K17" s="213"/>
      <c r="L17" s="150"/>
    </row>
    <row r="18" spans="1:18" ht="12" customHeight="1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207" t="s">
        <v>246</v>
      </c>
      <c r="D22" s="208"/>
      <c r="E22" s="208"/>
      <c r="F22" s="208"/>
      <c r="G22" s="208"/>
      <c r="H22" s="208"/>
      <c r="I22" s="20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209" t="s">
        <v>28</v>
      </c>
      <c r="H25" s="209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5" t="s">
        <v>34</v>
      </c>
      <c r="B27" s="186"/>
      <c r="C27" s="186"/>
      <c r="D27" s="186"/>
      <c r="E27" s="186"/>
      <c r="F27" s="186"/>
      <c r="G27" s="189" t="s">
        <v>35</v>
      </c>
      <c r="H27" s="191" t="s">
        <v>36</v>
      </c>
      <c r="I27" s="193" t="s">
        <v>37</v>
      </c>
      <c r="J27" s="194"/>
      <c r="K27" s="195" t="s">
        <v>38</v>
      </c>
      <c r="L27" s="197" t="s">
        <v>39</v>
      </c>
      <c r="M27" s="29"/>
    </row>
    <row r="28" spans="1:18" ht="65.25" customHeight="1">
      <c r="A28" s="187"/>
      <c r="B28" s="188"/>
      <c r="C28" s="188"/>
      <c r="D28" s="188"/>
      <c r="E28" s="188"/>
      <c r="F28" s="188"/>
      <c r="G28" s="190"/>
      <c r="H28" s="192"/>
      <c r="I28" s="30" t="s">
        <v>40</v>
      </c>
      <c r="J28" s="31" t="s">
        <v>41</v>
      </c>
      <c r="K28" s="196"/>
      <c r="L28" s="198"/>
    </row>
    <row r="29" spans="1:18" ht="11.25" customHeight="1">
      <c r="A29" s="179" t="s">
        <v>42</v>
      </c>
      <c r="B29" s="180"/>
      <c r="C29" s="180"/>
      <c r="D29" s="180"/>
      <c r="E29" s="180"/>
      <c r="F29" s="18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2100</v>
      </c>
      <c r="J30" s="12">
        <f>SUM(J31+J42+J62+J83+J90+J110+J132+J151+J161)</f>
        <v>1800</v>
      </c>
      <c r="K30" s="68">
        <f>SUM(K31+K42+K62+K83+K90+K110+K132+K151+K161)</f>
        <v>834.67</v>
      </c>
      <c r="L30" s="12">
        <f>SUM(L31+L42+L62+L83+L90+L110+L132+L151+L161)</f>
        <v>834.67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2100</v>
      </c>
      <c r="J42" s="85">
        <f t="shared" si="2"/>
        <v>1800</v>
      </c>
      <c r="K42" s="84">
        <f t="shared" si="2"/>
        <v>834.67</v>
      </c>
      <c r="L42" s="84">
        <f t="shared" si="2"/>
        <v>834.67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2100</v>
      </c>
      <c r="J43" s="68">
        <f t="shared" si="2"/>
        <v>1800</v>
      </c>
      <c r="K43" s="12">
        <f t="shared" si="2"/>
        <v>834.67</v>
      </c>
      <c r="L43" s="68">
        <f t="shared" si="2"/>
        <v>834.67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2100</v>
      </c>
      <c r="J44" s="68">
        <f t="shared" si="2"/>
        <v>1800</v>
      </c>
      <c r="K44" s="76">
        <f t="shared" si="2"/>
        <v>834.67</v>
      </c>
      <c r="L44" s="76">
        <f t="shared" si="2"/>
        <v>834.67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2100</v>
      </c>
      <c r="J45" s="90">
        <f>SUM(J46:J61)</f>
        <v>1800</v>
      </c>
      <c r="K45" s="91">
        <f>SUM(K46:K61)</f>
        <v>834.67</v>
      </c>
      <c r="L45" s="91">
        <f>SUM(L46:L61)</f>
        <v>834.67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300</v>
      </c>
      <c r="J52" s="4">
        <v>300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1800</v>
      </c>
      <c r="J57" s="4">
        <v>1500</v>
      </c>
      <c r="K57" s="4">
        <v>834.67</v>
      </c>
      <c r="L57" s="4">
        <v>834.67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2100</v>
      </c>
      <c r="J360" s="111">
        <f>SUM(J30+J177)</f>
        <v>1800</v>
      </c>
      <c r="K360" s="111">
        <f>SUM(K30+K177)</f>
        <v>834.67</v>
      </c>
      <c r="L360" s="111">
        <f>SUM(L30+L177)</f>
        <v>834.67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82" t="s">
        <v>239</v>
      </c>
      <c r="L363" s="18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3" t="s">
        <v>242</v>
      </c>
      <c r="E366" s="184"/>
      <c r="F366" s="184"/>
      <c r="G366" s="184"/>
      <c r="H366" s="134"/>
      <c r="I366" s="135" t="s">
        <v>238</v>
      </c>
      <c r="K366" s="182" t="s">
        <v>239</v>
      </c>
      <c r="L366" s="18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4803149606299213" right="0.74803149606299213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0" workbookViewId="0">
      <selection activeCell="G15" sqref="G15:K15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99" t="s">
        <v>6</v>
      </c>
      <c r="H6" s="200"/>
      <c r="I6" s="200"/>
      <c r="J6" s="200"/>
      <c r="K6" s="200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201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203" t="s">
        <v>8</v>
      </c>
      <c r="H8" s="203"/>
      <c r="I8" s="203"/>
      <c r="J8" s="203"/>
      <c r="K8" s="203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204" t="s">
        <v>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205" t="s">
        <v>11</v>
      </c>
      <c r="H10" s="205"/>
      <c r="I10" s="205"/>
      <c r="J10" s="205"/>
      <c r="K10" s="205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10" t="s">
        <v>12</v>
      </c>
      <c r="H11" s="210"/>
      <c r="I11" s="210"/>
      <c r="J11" s="210"/>
      <c r="K11" s="21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204" t="s">
        <v>13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11" t="s">
        <v>243</v>
      </c>
      <c r="H15" s="211"/>
      <c r="I15" s="211"/>
      <c r="J15" s="211"/>
      <c r="K15" s="211"/>
    </row>
    <row r="16" spans="1:36" ht="11.25" customHeight="1">
      <c r="G16" s="212" t="s">
        <v>14</v>
      </c>
      <c r="H16" s="212"/>
      <c r="I16" s="212"/>
      <c r="J16" s="212"/>
      <c r="K16" s="212"/>
    </row>
    <row r="17" spans="1:18">
      <c r="B17" s="150"/>
      <c r="C17" s="150"/>
      <c r="D17" s="150"/>
      <c r="E17" s="213" t="s">
        <v>248</v>
      </c>
      <c r="F17" s="213"/>
      <c r="G17" s="213"/>
      <c r="H17" s="213"/>
      <c r="I17" s="213"/>
      <c r="J17" s="213"/>
      <c r="K17" s="213"/>
      <c r="L17" s="150"/>
    </row>
    <row r="18" spans="1:18" ht="12" customHeight="1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207" t="s">
        <v>249</v>
      </c>
      <c r="D22" s="208"/>
      <c r="E22" s="208"/>
      <c r="F22" s="208"/>
      <c r="G22" s="208"/>
      <c r="H22" s="208"/>
      <c r="I22" s="20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250</v>
      </c>
      <c r="H23" s="52"/>
      <c r="J23" s="151" t="s">
        <v>24</v>
      </c>
      <c r="K23" s="26" t="s">
        <v>247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209" t="s">
        <v>28</v>
      </c>
      <c r="H25" s="209"/>
      <c r="I25" s="58" t="s">
        <v>251</v>
      </c>
      <c r="J25" s="27" t="s">
        <v>30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5" t="s">
        <v>34</v>
      </c>
      <c r="B27" s="186"/>
      <c r="C27" s="186"/>
      <c r="D27" s="186"/>
      <c r="E27" s="186"/>
      <c r="F27" s="186"/>
      <c r="G27" s="189" t="s">
        <v>35</v>
      </c>
      <c r="H27" s="191" t="s">
        <v>36</v>
      </c>
      <c r="I27" s="193" t="s">
        <v>37</v>
      </c>
      <c r="J27" s="194"/>
      <c r="K27" s="195" t="s">
        <v>38</v>
      </c>
      <c r="L27" s="197" t="s">
        <v>39</v>
      </c>
      <c r="M27" s="29"/>
    </row>
    <row r="28" spans="1:18" ht="65.25" customHeight="1">
      <c r="A28" s="187"/>
      <c r="B28" s="188"/>
      <c r="C28" s="188"/>
      <c r="D28" s="188"/>
      <c r="E28" s="188"/>
      <c r="F28" s="188"/>
      <c r="G28" s="190"/>
      <c r="H28" s="192"/>
      <c r="I28" s="30" t="s">
        <v>40</v>
      </c>
      <c r="J28" s="31" t="s">
        <v>41</v>
      </c>
      <c r="K28" s="196"/>
      <c r="L28" s="198"/>
    </row>
    <row r="29" spans="1:18" ht="11.25" customHeight="1">
      <c r="A29" s="179" t="s">
        <v>42</v>
      </c>
      <c r="B29" s="180"/>
      <c r="C29" s="180"/>
      <c r="D29" s="180"/>
      <c r="E29" s="180"/>
      <c r="F29" s="18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16300</v>
      </c>
      <c r="J30" s="12">
        <f>SUM(J31+J42+J62+J83+J90+J110+J132+J151+J161)</f>
        <v>10700</v>
      </c>
      <c r="K30" s="68">
        <f>SUM(K31+K42+K62+K83+K90+K110+K132+K151+K161)</f>
        <v>9566.76</v>
      </c>
      <c r="L30" s="12">
        <f>SUM(L31+L42+L62+L83+L90+L110+L132+L151+L161)</f>
        <v>9566.76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5100</v>
      </c>
      <c r="J31" s="12">
        <f>SUM(J32+J38)</f>
        <v>3000</v>
      </c>
      <c r="K31" s="75">
        <f>SUM(K32+K38)</f>
        <v>2175.17</v>
      </c>
      <c r="L31" s="76">
        <f>SUM(L32+L38)</f>
        <v>2175.17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3600</v>
      </c>
      <c r="J32" s="12">
        <f>SUM(J33)</f>
        <v>2100</v>
      </c>
      <c r="K32" s="68">
        <f>SUM(K33)</f>
        <v>1565.57</v>
      </c>
      <c r="L32" s="12">
        <f>SUM(L33)</f>
        <v>1565.57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3600</v>
      </c>
      <c r="J33" s="12">
        <f t="shared" ref="J33:L34" si="0">SUM(J34)</f>
        <v>2100</v>
      </c>
      <c r="K33" s="12">
        <f t="shared" si="0"/>
        <v>1565.57</v>
      </c>
      <c r="L33" s="12">
        <f t="shared" si="0"/>
        <v>1565.57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3600</v>
      </c>
      <c r="J34" s="68">
        <f t="shared" si="0"/>
        <v>2100</v>
      </c>
      <c r="K34" s="68">
        <f t="shared" si="0"/>
        <v>1565.57</v>
      </c>
      <c r="L34" s="68">
        <f t="shared" si="0"/>
        <v>1565.57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3600</v>
      </c>
      <c r="J35" s="4">
        <v>2100</v>
      </c>
      <c r="K35" s="4">
        <v>1565.57</v>
      </c>
      <c r="L35" s="4">
        <v>1565.57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1500</v>
      </c>
      <c r="J38" s="12">
        <f t="shared" si="1"/>
        <v>900</v>
      </c>
      <c r="K38" s="68">
        <f t="shared" si="1"/>
        <v>609.6</v>
      </c>
      <c r="L38" s="12">
        <f t="shared" si="1"/>
        <v>609.6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1500</v>
      </c>
      <c r="J39" s="12">
        <f t="shared" si="1"/>
        <v>900</v>
      </c>
      <c r="K39" s="12">
        <f t="shared" si="1"/>
        <v>609.6</v>
      </c>
      <c r="L39" s="12">
        <f t="shared" si="1"/>
        <v>609.6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1500</v>
      </c>
      <c r="J40" s="12">
        <f t="shared" si="1"/>
        <v>900</v>
      </c>
      <c r="K40" s="12">
        <f t="shared" si="1"/>
        <v>609.6</v>
      </c>
      <c r="L40" s="12">
        <f t="shared" si="1"/>
        <v>609.6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1500</v>
      </c>
      <c r="J41" s="4">
        <v>900</v>
      </c>
      <c r="K41" s="4">
        <v>609.6</v>
      </c>
      <c r="L41" s="4">
        <v>609.6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11100</v>
      </c>
      <c r="J42" s="85">
        <f t="shared" si="2"/>
        <v>7600</v>
      </c>
      <c r="K42" s="84">
        <f t="shared" si="2"/>
        <v>7291.59</v>
      </c>
      <c r="L42" s="84">
        <f t="shared" si="2"/>
        <v>7291.59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11100</v>
      </c>
      <c r="J43" s="68">
        <f t="shared" si="2"/>
        <v>7600</v>
      </c>
      <c r="K43" s="12">
        <f t="shared" si="2"/>
        <v>7291.59</v>
      </c>
      <c r="L43" s="68">
        <f t="shared" si="2"/>
        <v>7291.59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11100</v>
      </c>
      <c r="J44" s="68">
        <f t="shared" si="2"/>
        <v>7600</v>
      </c>
      <c r="K44" s="76">
        <f t="shared" si="2"/>
        <v>7291.59</v>
      </c>
      <c r="L44" s="76">
        <f t="shared" si="2"/>
        <v>7291.59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11100</v>
      </c>
      <c r="J45" s="90">
        <f>SUM(J46:J61)</f>
        <v>7600</v>
      </c>
      <c r="K45" s="91">
        <f>SUM(K46:K61)</f>
        <v>7291.59</v>
      </c>
      <c r="L45" s="91">
        <f>SUM(L46:L61)</f>
        <v>7291.59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9000</v>
      </c>
      <c r="J57" s="4">
        <v>6000</v>
      </c>
      <c r="K57" s="4">
        <v>6000</v>
      </c>
      <c r="L57" s="4">
        <v>6000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149.38</v>
      </c>
      <c r="L60" s="4">
        <v>149.38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1700</v>
      </c>
      <c r="J61" s="4">
        <v>1200</v>
      </c>
      <c r="K61" s="4">
        <v>1142.21</v>
      </c>
      <c r="L61" s="4">
        <v>1142.21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100</v>
      </c>
      <c r="L132" s="12">
        <f>SUM(L133+L138+L146)</f>
        <v>100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100</v>
      </c>
      <c r="L146" s="12">
        <f t="shared" si="15"/>
        <v>100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100</v>
      </c>
      <c r="L147" s="90">
        <f t="shared" si="15"/>
        <v>100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100</v>
      </c>
      <c r="L148" s="12">
        <f>SUM(L149:L150)</f>
        <v>100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100</v>
      </c>
      <c r="L149" s="8">
        <v>100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16300</v>
      </c>
      <c r="J360" s="111">
        <f>SUM(J30+J177)</f>
        <v>10700</v>
      </c>
      <c r="K360" s="111">
        <f>SUM(K30+K177)</f>
        <v>9566.76</v>
      </c>
      <c r="L360" s="111">
        <f>SUM(L30+L177)</f>
        <v>9566.76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82" t="s">
        <v>239</v>
      </c>
      <c r="L363" s="18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3" t="s">
        <v>242</v>
      </c>
      <c r="E366" s="184"/>
      <c r="F366" s="184"/>
      <c r="G366" s="184"/>
      <c r="H366" s="134"/>
      <c r="I366" s="135" t="s">
        <v>238</v>
      </c>
      <c r="K366" s="182" t="s">
        <v>239</v>
      </c>
      <c r="L366" s="18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K25" sqref="K25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99" t="s">
        <v>6</v>
      </c>
      <c r="H6" s="200"/>
      <c r="I6" s="200"/>
      <c r="J6" s="200"/>
      <c r="K6" s="200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201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203" t="s">
        <v>8</v>
      </c>
      <c r="H8" s="203"/>
      <c r="I8" s="203"/>
      <c r="J8" s="203"/>
      <c r="K8" s="203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204" t="s">
        <v>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205" t="s">
        <v>11</v>
      </c>
      <c r="H10" s="205"/>
      <c r="I10" s="205"/>
      <c r="J10" s="205"/>
      <c r="K10" s="205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10" t="s">
        <v>12</v>
      </c>
      <c r="H11" s="210"/>
      <c r="I11" s="210"/>
      <c r="J11" s="210"/>
      <c r="K11" s="21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204" t="s">
        <v>13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11" t="s">
        <v>243</v>
      </c>
      <c r="H15" s="211"/>
      <c r="I15" s="211"/>
      <c r="J15" s="211"/>
      <c r="K15" s="211"/>
    </row>
    <row r="16" spans="1:36" ht="11.25" customHeight="1">
      <c r="G16" s="212" t="s">
        <v>14</v>
      </c>
      <c r="H16" s="212"/>
      <c r="I16" s="212"/>
      <c r="J16" s="212"/>
      <c r="K16" s="212"/>
    </row>
    <row r="17" spans="1:18">
      <c r="B17" s="150"/>
      <c r="C17" s="150"/>
      <c r="D17" s="150"/>
      <c r="E17" s="213" t="s">
        <v>15</v>
      </c>
      <c r="F17" s="213"/>
      <c r="G17" s="213"/>
      <c r="H17" s="213"/>
      <c r="I17" s="213"/>
      <c r="J17" s="213"/>
      <c r="K17" s="213"/>
      <c r="L17" s="150"/>
    </row>
    <row r="18" spans="1:18" ht="12" customHeight="1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207" t="s">
        <v>252</v>
      </c>
      <c r="D22" s="208"/>
      <c r="E22" s="208"/>
      <c r="F22" s="208"/>
      <c r="G22" s="208"/>
      <c r="H22" s="208"/>
      <c r="I22" s="20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209" t="s">
        <v>28</v>
      </c>
      <c r="H25" s="209"/>
      <c r="I25" s="58" t="s">
        <v>253</v>
      </c>
      <c r="J25" s="27" t="s">
        <v>247</v>
      </c>
      <c r="K25" s="24" t="s">
        <v>25</v>
      </c>
      <c r="L25" s="24" t="s">
        <v>254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5" t="s">
        <v>34</v>
      </c>
      <c r="B27" s="186"/>
      <c r="C27" s="186"/>
      <c r="D27" s="186"/>
      <c r="E27" s="186"/>
      <c r="F27" s="186"/>
      <c r="G27" s="189" t="s">
        <v>35</v>
      </c>
      <c r="H27" s="191" t="s">
        <v>36</v>
      </c>
      <c r="I27" s="193" t="s">
        <v>37</v>
      </c>
      <c r="J27" s="194"/>
      <c r="K27" s="195" t="s">
        <v>38</v>
      </c>
      <c r="L27" s="197" t="s">
        <v>39</v>
      </c>
      <c r="M27" s="29"/>
    </row>
    <row r="28" spans="1:18" ht="65.25" customHeight="1">
      <c r="A28" s="187"/>
      <c r="B28" s="188"/>
      <c r="C28" s="188"/>
      <c r="D28" s="188"/>
      <c r="E28" s="188"/>
      <c r="F28" s="188"/>
      <c r="G28" s="190"/>
      <c r="H28" s="192"/>
      <c r="I28" s="30" t="s">
        <v>40</v>
      </c>
      <c r="J28" s="31" t="s">
        <v>41</v>
      </c>
      <c r="K28" s="196"/>
      <c r="L28" s="198"/>
    </row>
    <row r="29" spans="1:18" ht="11.25" customHeight="1">
      <c r="A29" s="179" t="s">
        <v>42</v>
      </c>
      <c r="B29" s="180"/>
      <c r="C29" s="180"/>
      <c r="D29" s="180"/>
      <c r="E29" s="180"/>
      <c r="F29" s="18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13100</v>
      </c>
      <c r="J30" s="12">
        <f>SUM(J31+J42+J62+J83+J90+J110+J132+J151+J161)</f>
        <v>8200</v>
      </c>
      <c r="K30" s="68">
        <f>SUM(K31+K42+K62+K83+K90+K110+K132+K151+K161)</f>
        <v>4338.1099999999997</v>
      </c>
      <c r="L30" s="12">
        <f>SUM(L31+L42+L62+L83+L90+L110+L132+L151+L161)</f>
        <v>4338.1099999999997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10400</v>
      </c>
      <c r="J31" s="12">
        <f>SUM(J32+J38)</f>
        <v>6100</v>
      </c>
      <c r="K31" s="75">
        <f>SUM(K32+K38)</f>
        <v>3593.0099999999998</v>
      </c>
      <c r="L31" s="76">
        <f>SUM(L32+L38)</f>
        <v>3593.0099999999998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8000</v>
      </c>
      <c r="J32" s="12">
        <f>SUM(J33)</f>
        <v>4700</v>
      </c>
      <c r="K32" s="68">
        <f>SUM(K33)</f>
        <v>2753.68</v>
      </c>
      <c r="L32" s="12">
        <f>SUM(L33)</f>
        <v>2753.68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8000</v>
      </c>
      <c r="J33" s="12">
        <f t="shared" ref="J33:L34" si="0">SUM(J34)</f>
        <v>4700</v>
      </c>
      <c r="K33" s="12">
        <f t="shared" si="0"/>
        <v>2753.68</v>
      </c>
      <c r="L33" s="12">
        <f t="shared" si="0"/>
        <v>2753.68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8000</v>
      </c>
      <c r="J34" s="68">
        <f t="shared" si="0"/>
        <v>4700</v>
      </c>
      <c r="K34" s="68">
        <f t="shared" si="0"/>
        <v>2753.68</v>
      </c>
      <c r="L34" s="68">
        <f t="shared" si="0"/>
        <v>2753.68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8000</v>
      </c>
      <c r="J35" s="4">
        <v>4700</v>
      </c>
      <c r="K35" s="4">
        <v>2753.68</v>
      </c>
      <c r="L35" s="4">
        <v>2753.68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</v>
      </c>
      <c r="J38" s="12">
        <f t="shared" si="1"/>
        <v>1400</v>
      </c>
      <c r="K38" s="68">
        <f t="shared" si="1"/>
        <v>839.33</v>
      </c>
      <c r="L38" s="12">
        <f t="shared" si="1"/>
        <v>839.33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</v>
      </c>
      <c r="J39" s="12">
        <f t="shared" si="1"/>
        <v>1400</v>
      </c>
      <c r="K39" s="12">
        <f t="shared" si="1"/>
        <v>839.33</v>
      </c>
      <c r="L39" s="12">
        <f t="shared" si="1"/>
        <v>839.33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</v>
      </c>
      <c r="J40" s="12">
        <f t="shared" si="1"/>
        <v>1400</v>
      </c>
      <c r="K40" s="12">
        <f t="shared" si="1"/>
        <v>839.33</v>
      </c>
      <c r="L40" s="12">
        <f t="shared" si="1"/>
        <v>839.33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</v>
      </c>
      <c r="J41" s="4">
        <v>1400</v>
      </c>
      <c r="K41" s="4">
        <v>839.33</v>
      </c>
      <c r="L41" s="4">
        <v>839.33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2500</v>
      </c>
      <c r="J42" s="85">
        <f t="shared" si="2"/>
        <v>1900</v>
      </c>
      <c r="K42" s="84">
        <f t="shared" si="2"/>
        <v>693.12</v>
      </c>
      <c r="L42" s="84">
        <f t="shared" si="2"/>
        <v>693.12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2500</v>
      </c>
      <c r="J43" s="68">
        <f t="shared" si="2"/>
        <v>1900</v>
      </c>
      <c r="K43" s="12">
        <f t="shared" si="2"/>
        <v>693.12</v>
      </c>
      <c r="L43" s="68">
        <f t="shared" si="2"/>
        <v>693.12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2500</v>
      </c>
      <c r="J44" s="68">
        <f t="shared" si="2"/>
        <v>1900</v>
      </c>
      <c r="K44" s="76">
        <f t="shared" si="2"/>
        <v>693.12</v>
      </c>
      <c r="L44" s="76">
        <f t="shared" si="2"/>
        <v>693.12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2500</v>
      </c>
      <c r="J45" s="90">
        <f>SUM(J46:J61)</f>
        <v>1900</v>
      </c>
      <c r="K45" s="91">
        <f>SUM(K46:K61)</f>
        <v>693.12</v>
      </c>
      <c r="L45" s="91">
        <f>SUM(L46:L61)</f>
        <v>693.12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1000</v>
      </c>
      <c r="J49" s="4">
        <v>800</v>
      </c>
      <c r="K49" s="4">
        <v>293.12</v>
      </c>
      <c r="L49" s="4">
        <v>293.12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800</v>
      </c>
      <c r="J57" s="4">
        <v>400</v>
      </c>
      <c r="K57" s="4">
        <v>400</v>
      </c>
      <c r="L57" s="4">
        <v>400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51.98</v>
      </c>
      <c r="L132" s="12">
        <f>SUM(L133+L138+L146)</f>
        <v>51.98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51.98</v>
      </c>
      <c r="L146" s="12">
        <f t="shared" si="15"/>
        <v>51.98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51.98</v>
      </c>
      <c r="L147" s="90">
        <f t="shared" si="15"/>
        <v>51.98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51.98</v>
      </c>
      <c r="L148" s="12">
        <f>SUM(L149:L150)</f>
        <v>51.98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51.98</v>
      </c>
      <c r="L149" s="8">
        <v>51.98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13100</v>
      </c>
      <c r="J360" s="111">
        <f>SUM(J30+J177)</f>
        <v>8200</v>
      </c>
      <c r="K360" s="111">
        <f>SUM(K30+K177)</f>
        <v>4338.1099999999997</v>
      </c>
      <c r="L360" s="111">
        <f>SUM(L30+L177)</f>
        <v>4338.1099999999997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82" t="s">
        <v>239</v>
      </c>
      <c r="L363" s="18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3" t="s">
        <v>242</v>
      </c>
      <c r="E366" s="184"/>
      <c r="F366" s="184"/>
      <c r="G366" s="184"/>
      <c r="H366" s="134"/>
      <c r="I366" s="135" t="s">
        <v>238</v>
      </c>
      <c r="K366" s="182" t="s">
        <v>239</v>
      </c>
      <c r="L366" s="18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39370078740157483" header="0.31496062992125984" footer="0.31496062992125984"/>
  <pageSetup scale="9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Q28" sqref="Q28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99" t="s">
        <v>6</v>
      </c>
      <c r="H6" s="200"/>
      <c r="I6" s="200"/>
      <c r="J6" s="200"/>
      <c r="K6" s="200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201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203" t="s">
        <v>8</v>
      </c>
      <c r="H8" s="203"/>
      <c r="I8" s="203"/>
      <c r="J8" s="203"/>
      <c r="K8" s="203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204" t="s">
        <v>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205" t="s">
        <v>11</v>
      </c>
      <c r="H10" s="205"/>
      <c r="I10" s="205"/>
      <c r="J10" s="205"/>
      <c r="K10" s="205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10" t="s">
        <v>12</v>
      </c>
      <c r="H11" s="210"/>
      <c r="I11" s="210"/>
      <c r="J11" s="210"/>
      <c r="K11" s="210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204" t="s">
        <v>13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11" t="s">
        <v>243</v>
      </c>
      <c r="H15" s="211"/>
      <c r="I15" s="211"/>
      <c r="J15" s="211"/>
      <c r="K15" s="211"/>
    </row>
    <row r="16" spans="1:36" ht="11.25" customHeight="1">
      <c r="G16" s="212" t="s">
        <v>14</v>
      </c>
      <c r="H16" s="212"/>
      <c r="I16" s="212"/>
      <c r="J16" s="212"/>
      <c r="K16" s="212"/>
    </row>
    <row r="17" spans="1:18">
      <c r="B17" s="164"/>
      <c r="C17" s="164"/>
      <c r="D17" s="164"/>
      <c r="E17" s="213" t="s">
        <v>15</v>
      </c>
      <c r="F17" s="213"/>
      <c r="G17" s="213"/>
      <c r="H17" s="213"/>
      <c r="I17" s="213"/>
      <c r="J17" s="213"/>
      <c r="K17" s="213"/>
      <c r="L17" s="164"/>
    </row>
    <row r="18" spans="1:18" ht="12" customHeight="1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207" t="s">
        <v>255</v>
      </c>
      <c r="D22" s="208"/>
      <c r="E22" s="208"/>
      <c r="F22" s="208"/>
      <c r="G22" s="208"/>
      <c r="H22" s="208"/>
      <c r="I22" s="208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256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257</v>
      </c>
      <c r="I24" s="56"/>
      <c r="J24" s="57"/>
      <c r="K24" s="147"/>
      <c r="L24" s="24"/>
      <c r="M24" s="20"/>
    </row>
    <row r="25" spans="1:18" ht="13.5" customHeight="1">
      <c r="F25" s="163"/>
      <c r="G25" s="209" t="s">
        <v>28</v>
      </c>
      <c r="H25" s="209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258</v>
      </c>
      <c r="I26" s="61"/>
      <c r="J26" s="61"/>
      <c r="K26" s="62"/>
      <c r="L26" s="28" t="s">
        <v>33</v>
      </c>
      <c r="M26" s="29"/>
    </row>
    <row r="27" spans="1:18" ht="24" customHeight="1">
      <c r="A27" s="185" t="s">
        <v>34</v>
      </c>
      <c r="B27" s="186"/>
      <c r="C27" s="186"/>
      <c r="D27" s="186"/>
      <c r="E27" s="186"/>
      <c r="F27" s="186"/>
      <c r="G27" s="189" t="s">
        <v>35</v>
      </c>
      <c r="H27" s="191" t="s">
        <v>36</v>
      </c>
      <c r="I27" s="193" t="s">
        <v>37</v>
      </c>
      <c r="J27" s="194"/>
      <c r="K27" s="195" t="s">
        <v>38</v>
      </c>
      <c r="L27" s="197" t="s">
        <v>39</v>
      </c>
      <c r="M27" s="29"/>
    </row>
    <row r="28" spans="1:18" ht="65.25" customHeight="1">
      <c r="A28" s="187"/>
      <c r="B28" s="188"/>
      <c r="C28" s="188"/>
      <c r="D28" s="188"/>
      <c r="E28" s="188"/>
      <c r="F28" s="188"/>
      <c r="G28" s="190"/>
      <c r="H28" s="192"/>
      <c r="I28" s="30" t="s">
        <v>40</v>
      </c>
      <c r="J28" s="31" t="s">
        <v>41</v>
      </c>
      <c r="K28" s="196"/>
      <c r="L28" s="198"/>
    </row>
    <row r="29" spans="1:18" ht="11.25" customHeight="1">
      <c r="A29" s="179" t="s">
        <v>42</v>
      </c>
      <c r="B29" s="180"/>
      <c r="C29" s="180"/>
      <c r="D29" s="180"/>
      <c r="E29" s="180"/>
      <c r="F29" s="18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6600</v>
      </c>
      <c r="J30" s="12">
        <f>SUM(J31+J42+J62+J83+J90+J110+J132+J151+J161)</f>
        <v>1600</v>
      </c>
      <c r="K30" s="68">
        <f>SUM(K31+K42+K62+K83+K90+K110+K132+K151+K161)</f>
        <v>122.69</v>
      </c>
      <c r="L30" s="12">
        <f>SUM(L31+L42+L62+L83+L90+L110+L132+L151+L161)</f>
        <v>122.69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6600</v>
      </c>
      <c r="J42" s="85">
        <f t="shared" si="2"/>
        <v>1600</v>
      </c>
      <c r="K42" s="84">
        <f t="shared" si="2"/>
        <v>122.69</v>
      </c>
      <c r="L42" s="84">
        <f t="shared" si="2"/>
        <v>122.69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6600</v>
      </c>
      <c r="J43" s="68">
        <f t="shared" si="2"/>
        <v>1600</v>
      </c>
      <c r="K43" s="12">
        <f t="shared" si="2"/>
        <v>122.69</v>
      </c>
      <c r="L43" s="68">
        <f t="shared" si="2"/>
        <v>122.69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6600</v>
      </c>
      <c r="J44" s="68">
        <f t="shared" si="2"/>
        <v>1600</v>
      </c>
      <c r="K44" s="76">
        <f t="shared" si="2"/>
        <v>122.69</v>
      </c>
      <c r="L44" s="76">
        <f t="shared" si="2"/>
        <v>122.69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6600</v>
      </c>
      <c r="J45" s="90">
        <f>SUM(J46:J61)</f>
        <v>1600</v>
      </c>
      <c r="K45" s="91">
        <f>SUM(K46:K61)</f>
        <v>122.69</v>
      </c>
      <c r="L45" s="91">
        <f>SUM(L46:L61)</f>
        <v>122.69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6600</v>
      </c>
      <c r="J61" s="4">
        <v>1600</v>
      </c>
      <c r="K61" s="4">
        <v>122.69</v>
      </c>
      <c r="L61" s="4">
        <v>122.69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6600</v>
      </c>
      <c r="J360" s="111">
        <f>SUM(J30+J177)</f>
        <v>1600</v>
      </c>
      <c r="K360" s="111">
        <f>SUM(K30+K177)</f>
        <v>122.69</v>
      </c>
      <c r="L360" s="111">
        <f>SUM(L30+L177)</f>
        <v>122.69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2" t="s">
        <v>239</v>
      </c>
      <c r="L363" s="182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3" t="s">
        <v>242</v>
      </c>
      <c r="E366" s="184"/>
      <c r="F366" s="184"/>
      <c r="G366" s="184"/>
      <c r="H366" s="134"/>
      <c r="I366" s="135" t="s">
        <v>238</v>
      </c>
      <c r="K366" s="182" t="s">
        <v>239</v>
      </c>
      <c r="L366" s="18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22" workbookViewId="0">
      <selection activeCell="G1" sqref="G1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99" t="s">
        <v>6</v>
      </c>
      <c r="H6" s="200"/>
      <c r="I6" s="200"/>
      <c r="J6" s="200"/>
      <c r="K6" s="200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201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203" t="s">
        <v>8</v>
      </c>
      <c r="H8" s="203"/>
      <c r="I8" s="203"/>
      <c r="J8" s="203"/>
      <c r="K8" s="203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204" t="s">
        <v>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205" t="s">
        <v>11</v>
      </c>
      <c r="H10" s="205"/>
      <c r="I10" s="205"/>
      <c r="J10" s="205"/>
      <c r="K10" s="205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10" t="s">
        <v>12</v>
      </c>
      <c r="H11" s="210"/>
      <c r="I11" s="210"/>
      <c r="J11" s="210"/>
      <c r="K11" s="210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204" t="s">
        <v>13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11" t="s">
        <v>243</v>
      </c>
      <c r="H15" s="211"/>
      <c r="I15" s="211"/>
      <c r="J15" s="211"/>
      <c r="K15" s="211"/>
    </row>
    <row r="16" spans="1:36" ht="11.25" customHeight="1">
      <c r="G16" s="212" t="s">
        <v>14</v>
      </c>
      <c r="H16" s="212"/>
      <c r="I16" s="212"/>
      <c r="J16" s="212"/>
      <c r="K16" s="212"/>
    </row>
    <row r="17" spans="1:18">
      <c r="B17" s="164"/>
      <c r="C17" s="164"/>
      <c r="D17" s="164"/>
      <c r="E17" s="213" t="s">
        <v>15</v>
      </c>
      <c r="F17" s="213"/>
      <c r="G17" s="213"/>
      <c r="H17" s="213"/>
      <c r="I17" s="213"/>
      <c r="J17" s="213"/>
      <c r="K17" s="213"/>
      <c r="L17" s="164"/>
    </row>
    <row r="18" spans="1:18" ht="12" customHeight="1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207" t="s">
        <v>259</v>
      </c>
      <c r="D22" s="208"/>
      <c r="E22" s="208"/>
      <c r="F22" s="208"/>
      <c r="G22" s="208"/>
      <c r="H22" s="208"/>
      <c r="I22" s="208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260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257</v>
      </c>
      <c r="I24" s="56"/>
      <c r="J24" s="57"/>
      <c r="K24" s="147"/>
      <c r="L24" s="24"/>
      <c r="M24" s="20"/>
    </row>
    <row r="25" spans="1:18" ht="13.5" customHeight="1">
      <c r="F25" s="163"/>
      <c r="G25" s="209" t="s">
        <v>28</v>
      </c>
      <c r="H25" s="209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258</v>
      </c>
      <c r="I26" s="61"/>
      <c r="J26" s="61"/>
      <c r="K26" s="62"/>
      <c r="L26" s="28" t="s">
        <v>33</v>
      </c>
      <c r="M26" s="29"/>
    </row>
    <row r="27" spans="1:18" ht="24" customHeight="1">
      <c r="A27" s="185" t="s">
        <v>34</v>
      </c>
      <c r="B27" s="186"/>
      <c r="C27" s="186"/>
      <c r="D27" s="186"/>
      <c r="E27" s="186"/>
      <c r="F27" s="186"/>
      <c r="G27" s="189" t="s">
        <v>35</v>
      </c>
      <c r="H27" s="191" t="s">
        <v>36</v>
      </c>
      <c r="I27" s="193" t="s">
        <v>37</v>
      </c>
      <c r="J27" s="194"/>
      <c r="K27" s="195" t="s">
        <v>38</v>
      </c>
      <c r="L27" s="197" t="s">
        <v>39</v>
      </c>
      <c r="M27" s="29"/>
    </row>
    <row r="28" spans="1:18" ht="65.25" customHeight="1">
      <c r="A28" s="187"/>
      <c r="B28" s="188"/>
      <c r="C28" s="188"/>
      <c r="D28" s="188"/>
      <c r="E28" s="188"/>
      <c r="F28" s="188"/>
      <c r="G28" s="190"/>
      <c r="H28" s="192"/>
      <c r="I28" s="30" t="s">
        <v>40</v>
      </c>
      <c r="J28" s="31" t="s">
        <v>41</v>
      </c>
      <c r="K28" s="196"/>
      <c r="L28" s="198"/>
    </row>
    <row r="29" spans="1:18" ht="11.25" customHeight="1">
      <c r="A29" s="179" t="s">
        <v>42</v>
      </c>
      <c r="B29" s="180"/>
      <c r="C29" s="180"/>
      <c r="D29" s="180"/>
      <c r="E29" s="180"/>
      <c r="F29" s="18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4600</v>
      </c>
      <c r="J30" s="12">
        <f>SUM(J31+J42+J62+J83+J90+J110+J132+J151+J161)</f>
        <v>2800</v>
      </c>
      <c r="K30" s="68">
        <f>SUM(K31+K42+K62+K83+K90+K110+K132+K151+K161)</f>
        <v>1443.83</v>
      </c>
      <c r="L30" s="12">
        <f>SUM(L31+L42+L62+L83+L90+L110+L132+L151+L161)</f>
        <v>1443.83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3300</v>
      </c>
      <c r="J31" s="12">
        <f>SUM(J32+J38)</f>
        <v>1900</v>
      </c>
      <c r="K31" s="75">
        <f>SUM(K32+K38)</f>
        <v>1143.83</v>
      </c>
      <c r="L31" s="76">
        <f>SUM(L32+L38)</f>
        <v>1143.83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2500</v>
      </c>
      <c r="J32" s="12">
        <f>SUM(J33)</f>
        <v>1400</v>
      </c>
      <c r="K32" s="68">
        <f>SUM(K33)</f>
        <v>876.62</v>
      </c>
      <c r="L32" s="12">
        <f>SUM(L33)</f>
        <v>876.62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2500</v>
      </c>
      <c r="J33" s="12">
        <f t="shared" ref="J33:L34" si="0">SUM(J34)</f>
        <v>1400</v>
      </c>
      <c r="K33" s="12">
        <f t="shared" si="0"/>
        <v>876.62</v>
      </c>
      <c r="L33" s="12">
        <f t="shared" si="0"/>
        <v>876.62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2500</v>
      </c>
      <c r="J34" s="68">
        <f t="shared" si="0"/>
        <v>1400</v>
      </c>
      <c r="K34" s="68">
        <f t="shared" si="0"/>
        <v>876.62</v>
      </c>
      <c r="L34" s="68">
        <f t="shared" si="0"/>
        <v>876.62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2500</v>
      </c>
      <c r="J35" s="4">
        <v>1400</v>
      </c>
      <c r="K35" s="4">
        <v>876.62</v>
      </c>
      <c r="L35" s="4">
        <v>876.62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800</v>
      </c>
      <c r="J38" s="12">
        <f t="shared" si="1"/>
        <v>500</v>
      </c>
      <c r="K38" s="68">
        <f t="shared" si="1"/>
        <v>267.20999999999998</v>
      </c>
      <c r="L38" s="12">
        <f t="shared" si="1"/>
        <v>267.20999999999998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800</v>
      </c>
      <c r="J39" s="12">
        <f t="shared" si="1"/>
        <v>500</v>
      </c>
      <c r="K39" s="12">
        <f t="shared" si="1"/>
        <v>267.20999999999998</v>
      </c>
      <c r="L39" s="12">
        <f t="shared" si="1"/>
        <v>267.20999999999998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800</v>
      </c>
      <c r="J40" s="12">
        <f t="shared" si="1"/>
        <v>500</v>
      </c>
      <c r="K40" s="12">
        <f t="shared" si="1"/>
        <v>267.20999999999998</v>
      </c>
      <c r="L40" s="12">
        <f t="shared" si="1"/>
        <v>267.20999999999998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800</v>
      </c>
      <c r="J41" s="4">
        <v>500</v>
      </c>
      <c r="K41" s="4">
        <v>267.20999999999998</v>
      </c>
      <c r="L41" s="4">
        <v>267.20999999999998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1300</v>
      </c>
      <c r="J42" s="85">
        <f t="shared" si="2"/>
        <v>900</v>
      </c>
      <c r="K42" s="84">
        <f t="shared" si="2"/>
        <v>300</v>
      </c>
      <c r="L42" s="84">
        <f t="shared" si="2"/>
        <v>300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1300</v>
      </c>
      <c r="J43" s="68">
        <f t="shared" si="2"/>
        <v>900</v>
      </c>
      <c r="K43" s="12">
        <f t="shared" si="2"/>
        <v>300</v>
      </c>
      <c r="L43" s="68">
        <f t="shared" si="2"/>
        <v>300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1300</v>
      </c>
      <c r="J44" s="68">
        <f t="shared" si="2"/>
        <v>900</v>
      </c>
      <c r="K44" s="76">
        <f t="shared" si="2"/>
        <v>300</v>
      </c>
      <c r="L44" s="76">
        <f t="shared" si="2"/>
        <v>300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1300</v>
      </c>
      <c r="J45" s="90">
        <f>SUM(J46:J61)</f>
        <v>900</v>
      </c>
      <c r="K45" s="91">
        <f>SUM(K46:K61)</f>
        <v>300</v>
      </c>
      <c r="L45" s="91">
        <f>SUM(L46:L61)</f>
        <v>300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600</v>
      </c>
      <c r="J57" s="4">
        <v>300</v>
      </c>
      <c r="K57" s="4">
        <v>300</v>
      </c>
      <c r="L57" s="4">
        <v>300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400</v>
      </c>
      <c r="K60" s="4">
        <v>0</v>
      </c>
      <c r="L60" s="4">
        <v>0</v>
      </c>
      <c r="Q60" s="37"/>
      <c r="R60" s="37"/>
      <c r="S60" s="16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4600</v>
      </c>
      <c r="J360" s="111">
        <f>SUM(J30+J177)</f>
        <v>2800</v>
      </c>
      <c r="K360" s="111">
        <f>SUM(K30+K177)</f>
        <v>1443.83</v>
      </c>
      <c r="L360" s="111">
        <f>SUM(L30+L177)</f>
        <v>1443.83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82" t="s">
        <v>239</v>
      </c>
      <c r="L363" s="182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3" t="s">
        <v>242</v>
      </c>
      <c r="E366" s="184"/>
      <c r="F366" s="184"/>
      <c r="G366" s="184"/>
      <c r="H366" s="134"/>
      <c r="I366" s="135" t="s">
        <v>238</v>
      </c>
      <c r="K366" s="182" t="s">
        <v>239</v>
      </c>
      <c r="L366" s="18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8" sqref="R28"/>
    </sheetView>
  </sheetViews>
  <sheetFormatPr defaultRowHeight="13.2"/>
  <cols>
    <col min="1" max="4" width="2" style="169" customWidth="1"/>
    <col min="5" max="5" width="2.109375" style="169" customWidth="1"/>
    <col min="6" max="6" width="3.5546875" style="177" customWidth="1"/>
    <col min="7" max="7" width="34.33203125" style="169" customWidth="1"/>
    <col min="8" max="8" width="3.88671875" style="169" customWidth="1"/>
    <col min="9" max="9" width="10.6640625" style="169" customWidth="1"/>
    <col min="10" max="10" width="11.44140625" style="169" customWidth="1"/>
    <col min="11" max="12" width="10.6640625" style="169" customWidth="1"/>
    <col min="13" max="13" width="0.109375" style="169" hidden="1" customWidth="1"/>
    <col min="14" max="14" width="6.109375" style="169" hidden="1" customWidth="1"/>
    <col min="15" max="15" width="8.88671875" style="169" hidden="1" customWidth="1"/>
    <col min="16" max="16" width="9.109375" style="169" hidden="1" customWidth="1"/>
    <col min="17" max="17" width="11.33203125" style="169" customWidth="1"/>
    <col min="18" max="18" width="34.44140625" style="169" customWidth="1"/>
    <col min="19" max="19" width="9.109375" style="169" customWidth="1"/>
    <col min="20" max="36" width="9.109375" style="170" customWidth="1"/>
    <col min="37" max="256" width="8.88671875" style="170"/>
    <col min="257" max="260" width="2" style="170" customWidth="1"/>
    <col min="261" max="261" width="2.109375" style="170" customWidth="1"/>
    <col min="262" max="262" width="3.5546875" style="170" customWidth="1"/>
    <col min="263" max="263" width="34.33203125" style="170" customWidth="1"/>
    <col min="264" max="264" width="3.88671875" style="170" customWidth="1"/>
    <col min="265" max="265" width="10.6640625" style="170" customWidth="1"/>
    <col min="266" max="266" width="11.44140625" style="170" customWidth="1"/>
    <col min="267" max="268" width="10.6640625" style="170" customWidth="1"/>
    <col min="269" max="272" width="0" style="170" hidden="1" customWidth="1"/>
    <col min="273" max="273" width="11.33203125" style="170" customWidth="1"/>
    <col min="274" max="274" width="34.44140625" style="170" customWidth="1"/>
    <col min="275" max="292" width="9.109375" style="170" customWidth="1"/>
    <col min="293" max="512" width="8.88671875" style="170"/>
    <col min="513" max="516" width="2" style="170" customWidth="1"/>
    <col min="517" max="517" width="2.109375" style="170" customWidth="1"/>
    <col min="518" max="518" width="3.5546875" style="170" customWidth="1"/>
    <col min="519" max="519" width="34.33203125" style="170" customWidth="1"/>
    <col min="520" max="520" width="3.88671875" style="170" customWidth="1"/>
    <col min="521" max="521" width="10.6640625" style="170" customWidth="1"/>
    <col min="522" max="522" width="11.44140625" style="170" customWidth="1"/>
    <col min="523" max="524" width="10.6640625" style="170" customWidth="1"/>
    <col min="525" max="528" width="0" style="170" hidden="1" customWidth="1"/>
    <col min="529" max="529" width="11.33203125" style="170" customWidth="1"/>
    <col min="530" max="530" width="34.44140625" style="170" customWidth="1"/>
    <col min="531" max="548" width="9.109375" style="170" customWidth="1"/>
    <col min="549" max="768" width="8.88671875" style="170"/>
    <col min="769" max="772" width="2" style="170" customWidth="1"/>
    <col min="773" max="773" width="2.109375" style="170" customWidth="1"/>
    <col min="774" max="774" width="3.5546875" style="170" customWidth="1"/>
    <col min="775" max="775" width="34.33203125" style="170" customWidth="1"/>
    <col min="776" max="776" width="3.88671875" style="170" customWidth="1"/>
    <col min="777" max="777" width="10.6640625" style="170" customWidth="1"/>
    <col min="778" max="778" width="11.44140625" style="170" customWidth="1"/>
    <col min="779" max="780" width="10.6640625" style="170" customWidth="1"/>
    <col min="781" max="784" width="0" style="170" hidden="1" customWidth="1"/>
    <col min="785" max="785" width="11.33203125" style="170" customWidth="1"/>
    <col min="786" max="786" width="34.44140625" style="170" customWidth="1"/>
    <col min="787" max="804" width="9.109375" style="170" customWidth="1"/>
    <col min="805" max="1024" width="8.88671875" style="170"/>
    <col min="1025" max="1028" width="2" style="170" customWidth="1"/>
    <col min="1029" max="1029" width="2.109375" style="170" customWidth="1"/>
    <col min="1030" max="1030" width="3.5546875" style="170" customWidth="1"/>
    <col min="1031" max="1031" width="34.33203125" style="170" customWidth="1"/>
    <col min="1032" max="1032" width="3.88671875" style="170" customWidth="1"/>
    <col min="1033" max="1033" width="10.6640625" style="170" customWidth="1"/>
    <col min="1034" max="1034" width="11.44140625" style="170" customWidth="1"/>
    <col min="1035" max="1036" width="10.6640625" style="170" customWidth="1"/>
    <col min="1037" max="1040" width="0" style="170" hidden="1" customWidth="1"/>
    <col min="1041" max="1041" width="11.33203125" style="170" customWidth="1"/>
    <col min="1042" max="1042" width="34.44140625" style="170" customWidth="1"/>
    <col min="1043" max="1060" width="9.109375" style="170" customWidth="1"/>
    <col min="1061" max="1280" width="8.88671875" style="170"/>
    <col min="1281" max="1284" width="2" style="170" customWidth="1"/>
    <col min="1285" max="1285" width="2.109375" style="170" customWidth="1"/>
    <col min="1286" max="1286" width="3.5546875" style="170" customWidth="1"/>
    <col min="1287" max="1287" width="34.33203125" style="170" customWidth="1"/>
    <col min="1288" max="1288" width="3.88671875" style="170" customWidth="1"/>
    <col min="1289" max="1289" width="10.6640625" style="170" customWidth="1"/>
    <col min="1290" max="1290" width="11.44140625" style="170" customWidth="1"/>
    <col min="1291" max="1292" width="10.6640625" style="170" customWidth="1"/>
    <col min="1293" max="1296" width="0" style="170" hidden="1" customWidth="1"/>
    <col min="1297" max="1297" width="11.33203125" style="170" customWidth="1"/>
    <col min="1298" max="1298" width="34.44140625" style="170" customWidth="1"/>
    <col min="1299" max="1316" width="9.109375" style="170" customWidth="1"/>
    <col min="1317" max="1536" width="8.88671875" style="170"/>
    <col min="1537" max="1540" width="2" style="170" customWidth="1"/>
    <col min="1541" max="1541" width="2.109375" style="170" customWidth="1"/>
    <col min="1542" max="1542" width="3.5546875" style="170" customWidth="1"/>
    <col min="1543" max="1543" width="34.33203125" style="170" customWidth="1"/>
    <col min="1544" max="1544" width="3.88671875" style="170" customWidth="1"/>
    <col min="1545" max="1545" width="10.6640625" style="170" customWidth="1"/>
    <col min="1546" max="1546" width="11.44140625" style="170" customWidth="1"/>
    <col min="1547" max="1548" width="10.6640625" style="170" customWidth="1"/>
    <col min="1549" max="1552" width="0" style="170" hidden="1" customWidth="1"/>
    <col min="1553" max="1553" width="11.33203125" style="170" customWidth="1"/>
    <col min="1554" max="1554" width="34.44140625" style="170" customWidth="1"/>
    <col min="1555" max="1572" width="9.109375" style="170" customWidth="1"/>
    <col min="1573" max="1792" width="8.88671875" style="170"/>
    <col min="1793" max="1796" width="2" style="170" customWidth="1"/>
    <col min="1797" max="1797" width="2.109375" style="170" customWidth="1"/>
    <col min="1798" max="1798" width="3.5546875" style="170" customWidth="1"/>
    <col min="1799" max="1799" width="34.33203125" style="170" customWidth="1"/>
    <col min="1800" max="1800" width="3.88671875" style="170" customWidth="1"/>
    <col min="1801" max="1801" width="10.6640625" style="170" customWidth="1"/>
    <col min="1802" max="1802" width="11.44140625" style="170" customWidth="1"/>
    <col min="1803" max="1804" width="10.6640625" style="170" customWidth="1"/>
    <col min="1805" max="1808" width="0" style="170" hidden="1" customWidth="1"/>
    <col min="1809" max="1809" width="11.33203125" style="170" customWidth="1"/>
    <col min="1810" max="1810" width="34.44140625" style="170" customWidth="1"/>
    <col min="1811" max="1828" width="9.109375" style="170" customWidth="1"/>
    <col min="1829" max="2048" width="8.88671875" style="170"/>
    <col min="2049" max="2052" width="2" style="170" customWidth="1"/>
    <col min="2053" max="2053" width="2.109375" style="170" customWidth="1"/>
    <col min="2054" max="2054" width="3.5546875" style="170" customWidth="1"/>
    <col min="2055" max="2055" width="34.33203125" style="170" customWidth="1"/>
    <col min="2056" max="2056" width="3.88671875" style="170" customWidth="1"/>
    <col min="2057" max="2057" width="10.6640625" style="170" customWidth="1"/>
    <col min="2058" max="2058" width="11.44140625" style="170" customWidth="1"/>
    <col min="2059" max="2060" width="10.6640625" style="170" customWidth="1"/>
    <col min="2061" max="2064" width="0" style="170" hidden="1" customWidth="1"/>
    <col min="2065" max="2065" width="11.33203125" style="170" customWidth="1"/>
    <col min="2066" max="2066" width="34.44140625" style="170" customWidth="1"/>
    <col min="2067" max="2084" width="9.109375" style="170" customWidth="1"/>
    <col min="2085" max="2304" width="8.88671875" style="170"/>
    <col min="2305" max="2308" width="2" style="170" customWidth="1"/>
    <col min="2309" max="2309" width="2.109375" style="170" customWidth="1"/>
    <col min="2310" max="2310" width="3.5546875" style="170" customWidth="1"/>
    <col min="2311" max="2311" width="34.33203125" style="170" customWidth="1"/>
    <col min="2312" max="2312" width="3.88671875" style="170" customWidth="1"/>
    <col min="2313" max="2313" width="10.6640625" style="170" customWidth="1"/>
    <col min="2314" max="2314" width="11.44140625" style="170" customWidth="1"/>
    <col min="2315" max="2316" width="10.6640625" style="170" customWidth="1"/>
    <col min="2317" max="2320" width="0" style="170" hidden="1" customWidth="1"/>
    <col min="2321" max="2321" width="11.33203125" style="170" customWidth="1"/>
    <col min="2322" max="2322" width="34.44140625" style="170" customWidth="1"/>
    <col min="2323" max="2340" width="9.109375" style="170" customWidth="1"/>
    <col min="2341" max="2560" width="8.88671875" style="170"/>
    <col min="2561" max="2564" width="2" style="170" customWidth="1"/>
    <col min="2565" max="2565" width="2.109375" style="170" customWidth="1"/>
    <col min="2566" max="2566" width="3.5546875" style="170" customWidth="1"/>
    <col min="2567" max="2567" width="34.33203125" style="170" customWidth="1"/>
    <col min="2568" max="2568" width="3.88671875" style="170" customWidth="1"/>
    <col min="2569" max="2569" width="10.6640625" style="170" customWidth="1"/>
    <col min="2570" max="2570" width="11.44140625" style="170" customWidth="1"/>
    <col min="2571" max="2572" width="10.6640625" style="170" customWidth="1"/>
    <col min="2573" max="2576" width="0" style="170" hidden="1" customWidth="1"/>
    <col min="2577" max="2577" width="11.33203125" style="170" customWidth="1"/>
    <col min="2578" max="2578" width="34.44140625" style="170" customWidth="1"/>
    <col min="2579" max="2596" width="9.109375" style="170" customWidth="1"/>
    <col min="2597" max="2816" width="8.88671875" style="170"/>
    <col min="2817" max="2820" width="2" style="170" customWidth="1"/>
    <col min="2821" max="2821" width="2.109375" style="170" customWidth="1"/>
    <col min="2822" max="2822" width="3.5546875" style="170" customWidth="1"/>
    <col min="2823" max="2823" width="34.33203125" style="170" customWidth="1"/>
    <col min="2824" max="2824" width="3.88671875" style="170" customWidth="1"/>
    <col min="2825" max="2825" width="10.6640625" style="170" customWidth="1"/>
    <col min="2826" max="2826" width="11.44140625" style="170" customWidth="1"/>
    <col min="2827" max="2828" width="10.6640625" style="170" customWidth="1"/>
    <col min="2829" max="2832" width="0" style="170" hidden="1" customWidth="1"/>
    <col min="2833" max="2833" width="11.33203125" style="170" customWidth="1"/>
    <col min="2834" max="2834" width="34.44140625" style="170" customWidth="1"/>
    <col min="2835" max="2852" width="9.109375" style="170" customWidth="1"/>
    <col min="2853" max="3072" width="8.88671875" style="170"/>
    <col min="3073" max="3076" width="2" style="170" customWidth="1"/>
    <col min="3077" max="3077" width="2.109375" style="170" customWidth="1"/>
    <col min="3078" max="3078" width="3.5546875" style="170" customWidth="1"/>
    <col min="3079" max="3079" width="34.33203125" style="170" customWidth="1"/>
    <col min="3080" max="3080" width="3.88671875" style="170" customWidth="1"/>
    <col min="3081" max="3081" width="10.6640625" style="170" customWidth="1"/>
    <col min="3082" max="3082" width="11.44140625" style="170" customWidth="1"/>
    <col min="3083" max="3084" width="10.6640625" style="170" customWidth="1"/>
    <col min="3085" max="3088" width="0" style="170" hidden="1" customWidth="1"/>
    <col min="3089" max="3089" width="11.33203125" style="170" customWidth="1"/>
    <col min="3090" max="3090" width="34.44140625" style="170" customWidth="1"/>
    <col min="3091" max="3108" width="9.109375" style="170" customWidth="1"/>
    <col min="3109" max="3328" width="8.88671875" style="170"/>
    <col min="3329" max="3332" width="2" style="170" customWidth="1"/>
    <col min="3333" max="3333" width="2.109375" style="170" customWidth="1"/>
    <col min="3334" max="3334" width="3.5546875" style="170" customWidth="1"/>
    <col min="3335" max="3335" width="34.33203125" style="170" customWidth="1"/>
    <col min="3336" max="3336" width="3.88671875" style="170" customWidth="1"/>
    <col min="3337" max="3337" width="10.6640625" style="170" customWidth="1"/>
    <col min="3338" max="3338" width="11.44140625" style="170" customWidth="1"/>
    <col min="3339" max="3340" width="10.6640625" style="170" customWidth="1"/>
    <col min="3341" max="3344" width="0" style="170" hidden="1" customWidth="1"/>
    <col min="3345" max="3345" width="11.33203125" style="170" customWidth="1"/>
    <col min="3346" max="3346" width="34.44140625" style="170" customWidth="1"/>
    <col min="3347" max="3364" width="9.109375" style="170" customWidth="1"/>
    <col min="3365" max="3584" width="8.88671875" style="170"/>
    <col min="3585" max="3588" width="2" style="170" customWidth="1"/>
    <col min="3589" max="3589" width="2.109375" style="170" customWidth="1"/>
    <col min="3590" max="3590" width="3.5546875" style="170" customWidth="1"/>
    <col min="3591" max="3591" width="34.33203125" style="170" customWidth="1"/>
    <col min="3592" max="3592" width="3.88671875" style="170" customWidth="1"/>
    <col min="3593" max="3593" width="10.6640625" style="170" customWidth="1"/>
    <col min="3594" max="3594" width="11.44140625" style="170" customWidth="1"/>
    <col min="3595" max="3596" width="10.6640625" style="170" customWidth="1"/>
    <col min="3597" max="3600" width="0" style="170" hidden="1" customWidth="1"/>
    <col min="3601" max="3601" width="11.33203125" style="170" customWidth="1"/>
    <col min="3602" max="3602" width="34.44140625" style="170" customWidth="1"/>
    <col min="3603" max="3620" width="9.109375" style="170" customWidth="1"/>
    <col min="3621" max="3840" width="8.88671875" style="170"/>
    <col min="3841" max="3844" width="2" style="170" customWidth="1"/>
    <col min="3845" max="3845" width="2.109375" style="170" customWidth="1"/>
    <col min="3846" max="3846" width="3.5546875" style="170" customWidth="1"/>
    <col min="3847" max="3847" width="34.33203125" style="170" customWidth="1"/>
    <col min="3848" max="3848" width="3.88671875" style="170" customWidth="1"/>
    <col min="3849" max="3849" width="10.6640625" style="170" customWidth="1"/>
    <col min="3850" max="3850" width="11.44140625" style="170" customWidth="1"/>
    <col min="3851" max="3852" width="10.6640625" style="170" customWidth="1"/>
    <col min="3853" max="3856" width="0" style="170" hidden="1" customWidth="1"/>
    <col min="3857" max="3857" width="11.33203125" style="170" customWidth="1"/>
    <col min="3858" max="3858" width="34.44140625" style="170" customWidth="1"/>
    <col min="3859" max="3876" width="9.109375" style="170" customWidth="1"/>
    <col min="3877" max="4096" width="8.88671875" style="170"/>
    <col min="4097" max="4100" width="2" style="170" customWidth="1"/>
    <col min="4101" max="4101" width="2.109375" style="170" customWidth="1"/>
    <col min="4102" max="4102" width="3.5546875" style="170" customWidth="1"/>
    <col min="4103" max="4103" width="34.33203125" style="170" customWidth="1"/>
    <col min="4104" max="4104" width="3.88671875" style="170" customWidth="1"/>
    <col min="4105" max="4105" width="10.6640625" style="170" customWidth="1"/>
    <col min="4106" max="4106" width="11.44140625" style="170" customWidth="1"/>
    <col min="4107" max="4108" width="10.6640625" style="170" customWidth="1"/>
    <col min="4109" max="4112" width="0" style="170" hidden="1" customWidth="1"/>
    <col min="4113" max="4113" width="11.33203125" style="170" customWidth="1"/>
    <col min="4114" max="4114" width="34.44140625" style="170" customWidth="1"/>
    <col min="4115" max="4132" width="9.109375" style="170" customWidth="1"/>
    <col min="4133" max="4352" width="8.88671875" style="170"/>
    <col min="4353" max="4356" width="2" style="170" customWidth="1"/>
    <col min="4357" max="4357" width="2.109375" style="170" customWidth="1"/>
    <col min="4358" max="4358" width="3.5546875" style="170" customWidth="1"/>
    <col min="4359" max="4359" width="34.33203125" style="170" customWidth="1"/>
    <col min="4360" max="4360" width="3.88671875" style="170" customWidth="1"/>
    <col min="4361" max="4361" width="10.6640625" style="170" customWidth="1"/>
    <col min="4362" max="4362" width="11.44140625" style="170" customWidth="1"/>
    <col min="4363" max="4364" width="10.6640625" style="170" customWidth="1"/>
    <col min="4365" max="4368" width="0" style="170" hidden="1" customWidth="1"/>
    <col min="4369" max="4369" width="11.33203125" style="170" customWidth="1"/>
    <col min="4370" max="4370" width="34.44140625" style="170" customWidth="1"/>
    <col min="4371" max="4388" width="9.109375" style="170" customWidth="1"/>
    <col min="4389" max="4608" width="8.88671875" style="170"/>
    <col min="4609" max="4612" width="2" style="170" customWidth="1"/>
    <col min="4613" max="4613" width="2.109375" style="170" customWidth="1"/>
    <col min="4614" max="4614" width="3.5546875" style="170" customWidth="1"/>
    <col min="4615" max="4615" width="34.33203125" style="170" customWidth="1"/>
    <col min="4616" max="4616" width="3.88671875" style="170" customWidth="1"/>
    <col min="4617" max="4617" width="10.6640625" style="170" customWidth="1"/>
    <col min="4618" max="4618" width="11.44140625" style="170" customWidth="1"/>
    <col min="4619" max="4620" width="10.6640625" style="170" customWidth="1"/>
    <col min="4621" max="4624" width="0" style="170" hidden="1" customWidth="1"/>
    <col min="4625" max="4625" width="11.33203125" style="170" customWidth="1"/>
    <col min="4626" max="4626" width="34.44140625" style="170" customWidth="1"/>
    <col min="4627" max="4644" width="9.109375" style="170" customWidth="1"/>
    <col min="4645" max="4864" width="8.88671875" style="170"/>
    <col min="4865" max="4868" width="2" style="170" customWidth="1"/>
    <col min="4869" max="4869" width="2.109375" style="170" customWidth="1"/>
    <col min="4870" max="4870" width="3.5546875" style="170" customWidth="1"/>
    <col min="4871" max="4871" width="34.33203125" style="170" customWidth="1"/>
    <col min="4872" max="4872" width="3.88671875" style="170" customWidth="1"/>
    <col min="4873" max="4873" width="10.6640625" style="170" customWidth="1"/>
    <col min="4874" max="4874" width="11.44140625" style="170" customWidth="1"/>
    <col min="4875" max="4876" width="10.6640625" style="170" customWidth="1"/>
    <col min="4877" max="4880" width="0" style="170" hidden="1" customWidth="1"/>
    <col min="4881" max="4881" width="11.33203125" style="170" customWidth="1"/>
    <col min="4882" max="4882" width="34.44140625" style="170" customWidth="1"/>
    <col min="4883" max="4900" width="9.109375" style="170" customWidth="1"/>
    <col min="4901" max="5120" width="8.88671875" style="170"/>
    <col min="5121" max="5124" width="2" style="170" customWidth="1"/>
    <col min="5125" max="5125" width="2.109375" style="170" customWidth="1"/>
    <col min="5126" max="5126" width="3.5546875" style="170" customWidth="1"/>
    <col min="5127" max="5127" width="34.33203125" style="170" customWidth="1"/>
    <col min="5128" max="5128" width="3.88671875" style="170" customWidth="1"/>
    <col min="5129" max="5129" width="10.6640625" style="170" customWidth="1"/>
    <col min="5130" max="5130" width="11.44140625" style="170" customWidth="1"/>
    <col min="5131" max="5132" width="10.6640625" style="170" customWidth="1"/>
    <col min="5133" max="5136" width="0" style="170" hidden="1" customWidth="1"/>
    <col min="5137" max="5137" width="11.33203125" style="170" customWidth="1"/>
    <col min="5138" max="5138" width="34.44140625" style="170" customWidth="1"/>
    <col min="5139" max="5156" width="9.109375" style="170" customWidth="1"/>
    <col min="5157" max="5376" width="8.88671875" style="170"/>
    <col min="5377" max="5380" width="2" style="170" customWidth="1"/>
    <col min="5381" max="5381" width="2.109375" style="170" customWidth="1"/>
    <col min="5382" max="5382" width="3.5546875" style="170" customWidth="1"/>
    <col min="5383" max="5383" width="34.33203125" style="170" customWidth="1"/>
    <col min="5384" max="5384" width="3.88671875" style="170" customWidth="1"/>
    <col min="5385" max="5385" width="10.6640625" style="170" customWidth="1"/>
    <col min="5386" max="5386" width="11.44140625" style="170" customWidth="1"/>
    <col min="5387" max="5388" width="10.6640625" style="170" customWidth="1"/>
    <col min="5389" max="5392" width="0" style="170" hidden="1" customWidth="1"/>
    <col min="5393" max="5393" width="11.33203125" style="170" customWidth="1"/>
    <col min="5394" max="5394" width="34.44140625" style="170" customWidth="1"/>
    <col min="5395" max="5412" width="9.109375" style="170" customWidth="1"/>
    <col min="5413" max="5632" width="8.88671875" style="170"/>
    <col min="5633" max="5636" width="2" style="170" customWidth="1"/>
    <col min="5637" max="5637" width="2.109375" style="170" customWidth="1"/>
    <col min="5638" max="5638" width="3.5546875" style="170" customWidth="1"/>
    <col min="5639" max="5639" width="34.33203125" style="170" customWidth="1"/>
    <col min="5640" max="5640" width="3.88671875" style="170" customWidth="1"/>
    <col min="5641" max="5641" width="10.6640625" style="170" customWidth="1"/>
    <col min="5642" max="5642" width="11.44140625" style="170" customWidth="1"/>
    <col min="5643" max="5644" width="10.6640625" style="170" customWidth="1"/>
    <col min="5645" max="5648" width="0" style="170" hidden="1" customWidth="1"/>
    <col min="5649" max="5649" width="11.33203125" style="170" customWidth="1"/>
    <col min="5650" max="5650" width="34.44140625" style="170" customWidth="1"/>
    <col min="5651" max="5668" width="9.109375" style="170" customWidth="1"/>
    <col min="5669" max="5888" width="8.88671875" style="170"/>
    <col min="5889" max="5892" width="2" style="170" customWidth="1"/>
    <col min="5893" max="5893" width="2.109375" style="170" customWidth="1"/>
    <col min="5894" max="5894" width="3.5546875" style="170" customWidth="1"/>
    <col min="5895" max="5895" width="34.33203125" style="170" customWidth="1"/>
    <col min="5896" max="5896" width="3.88671875" style="170" customWidth="1"/>
    <col min="5897" max="5897" width="10.6640625" style="170" customWidth="1"/>
    <col min="5898" max="5898" width="11.44140625" style="170" customWidth="1"/>
    <col min="5899" max="5900" width="10.6640625" style="170" customWidth="1"/>
    <col min="5901" max="5904" width="0" style="170" hidden="1" customWidth="1"/>
    <col min="5905" max="5905" width="11.33203125" style="170" customWidth="1"/>
    <col min="5906" max="5906" width="34.44140625" style="170" customWidth="1"/>
    <col min="5907" max="5924" width="9.109375" style="170" customWidth="1"/>
    <col min="5925" max="6144" width="8.88671875" style="170"/>
    <col min="6145" max="6148" width="2" style="170" customWidth="1"/>
    <col min="6149" max="6149" width="2.109375" style="170" customWidth="1"/>
    <col min="6150" max="6150" width="3.5546875" style="170" customWidth="1"/>
    <col min="6151" max="6151" width="34.33203125" style="170" customWidth="1"/>
    <col min="6152" max="6152" width="3.88671875" style="170" customWidth="1"/>
    <col min="6153" max="6153" width="10.6640625" style="170" customWidth="1"/>
    <col min="6154" max="6154" width="11.44140625" style="170" customWidth="1"/>
    <col min="6155" max="6156" width="10.6640625" style="170" customWidth="1"/>
    <col min="6157" max="6160" width="0" style="170" hidden="1" customWidth="1"/>
    <col min="6161" max="6161" width="11.33203125" style="170" customWidth="1"/>
    <col min="6162" max="6162" width="34.44140625" style="170" customWidth="1"/>
    <col min="6163" max="6180" width="9.109375" style="170" customWidth="1"/>
    <col min="6181" max="6400" width="8.88671875" style="170"/>
    <col min="6401" max="6404" width="2" style="170" customWidth="1"/>
    <col min="6405" max="6405" width="2.109375" style="170" customWidth="1"/>
    <col min="6406" max="6406" width="3.5546875" style="170" customWidth="1"/>
    <col min="6407" max="6407" width="34.33203125" style="170" customWidth="1"/>
    <col min="6408" max="6408" width="3.88671875" style="170" customWidth="1"/>
    <col min="6409" max="6409" width="10.6640625" style="170" customWidth="1"/>
    <col min="6410" max="6410" width="11.44140625" style="170" customWidth="1"/>
    <col min="6411" max="6412" width="10.6640625" style="170" customWidth="1"/>
    <col min="6413" max="6416" width="0" style="170" hidden="1" customWidth="1"/>
    <col min="6417" max="6417" width="11.33203125" style="170" customWidth="1"/>
    <col min="6418" max="6418" width="34.44140625" style="170" customWidth="1"/>
    <col min="6419" max="6436" width="9.109375" style="170" customWidth="1"/>
    <col min="6437" max="6656" width="8.88671875" style="170"/>
    <col min="6657" max="6660" width="2" style="170" customWidth="1"/>
    <col min="6661" max="6661" width="2.109375" style="170" customWidth="1"/>
    <col min="6662" max="6662" width="3.5546875" style="170" customWidth="1"/>
    <col min="6663" max="6663" width="34.33203125" style="170" customWidth="1"/>
    <col min="6664" max="6664" width="3.88671875" style="170" customWidth="1"/>
    <col min="6665" max="6665" width="10.6640625" style="170" customWidth="1"/>
    <col min="6666" max="6666" width="11.44140625" style="170" customWidth="1"/>
    <col min="6667" max="6668" width="10.6640625" style="170" customWidth="1"/>
    <col min="6669" max="6672" width="0" style="170" hidden="1" customWidth="1"/>
    <col min="6673" max="6673" width="11.33203125" style="170" customWidth="1"/>
    <col min="6674" max="6674" width="34.44140625" style="170" customWidth="1"/>
    <col min="6675" max="6692" width="9.109375" style="170" customWidth="1"/>
    <col min="6693" max="6912" width="8.88671875" style="170"/>
    <col min="6913" max="6916" width="2" style="170" customWidth="1"/>
    <col min="6917" max="6917" width="2.109375" style="170" customWidth="1"/>
    <col min="6918" max="6918" width="3.5546875" style="170" customWidth="1"/>
    <col min="6919" max="6919" width="34.33203125" style="170" customWidth="1"/>
    <col min="6920" max="6920" width="3.88671875" style="170" customWidth="1"/>
    <col min="6921" max="6921" width="10.6640625" style="170" customWidth="1"/>
    <col min="6922" max="6922" width="11.44140625" style="170" customWidth="1"/>
    <col min="6923" max="6924" width="10.6640625" style="170" customWidth="1"/>
    <col min="6925" max="6928" width="0" style="170" hidden="1" customWidth="1"/>
    <col min="6929" max="6929" width="11.33203125" style="170" customWidth="1"/>
    <col min="6930" max="6930" width="34.44140625" style="170" customWidth="1"/>
    <col min="6931" max="6948" width="9.109375" style="170" customWidth="1"/>
    <col min="6949" max="7168" width="8.88671875" style="170"/>
    <col min="7169" max="7172" width="2" style="170" customWidth="1"/>
    <col min="7173" max="7173" width="2.109375" style="170" customWidth="1"/>
    <col min="7174" max="7174" width="3.5546875" style="170" customWidth="1"/>
    <col min="7175" max="7175" width="34.33203125" style="170" customWidth="1"/>
    <col min="7176" max="7176" width="3.88671875" style="170" customWidth="1"/>
    <col min="7177" max="7177" width="10.6640625" style="170" customWidth="1"/>
    <col min="7178" max="7178" width="11.44140625" style="170" customWidth="1"/>
    <col min="7179" max="7180" width="10.6640625" style="170" customWidth="1"/>
    <col min="7181" max="7184" width="0" style="170" hidden="1" customWidth="1"/>
    <col min="7185" max="7185" width="11.33203125" style="170" customWidth="1"/>
    <col min="7186" max="7186" width="34.44140625" style="170" customWidth="1"/>
    <col min="7187" max="7204" width="9.109375" style="170" customWidth="1"/>
    <col min="7205" max="7424" width="8.88671875" style="170"/>
    <col min="7425" max="7428" width="2" style="170" customWidth="1"/>
    <col min="7429" max="7429" width="2.109375" style="170" customWidth="1"/>
    <col min="7430" max="7430" width="3.5546875" style="170" customWidth="1"/>
    <col min="7431" max="7431" width="34.33203125" style="170" customWidth="1"/>
    <col min="7432" max="7432" width="3.88671875" style="170" customWidth="1"/>
    <col min="7433" max="7433" width="10.6640625" style="170" customWidth="1"/>
    <col min="7434" max="7434" width="11.44140625" style="170" customWidth="1"/>
    <col min="7435" max="7436" width="10.6640625" style="170" customWidth="1"/>
    <col min="7437" max="7440" width="0" style="170" hidden="1" customWidth="1"/>
    <col min="7441" max="7441" width="11.33203125" style="170" customWidth="1"/>
    <col min="7442" max="7442" width="34.44140625" style="170" customWidth="1"/>
    <col min="7443" max="7460" width="9.109375" style="170" customWidth="1"/>
    <col min="7461" max="7680" width="8.88671875" style="170"/>
    <col min="7681" max="7684" width="2" style="170" customWidth="1"/>
    <col min="7685" max="7685" width="2.109375" style="170" customWidth="1"/>
    <col min="7686" max="7686" width="3.5546875" style="170" customWidth="1"/>
    <col min="7687" max="7687" width="34.33203125" style="170" customWidth="1"/>
    <col min="7688" max="7688" width="3.88671875" style="170" customWidth="1"/>
    <col min="7689" max="7689" width="10.6640625" style="170" customWidth="1"/>
    <col min="7690" max="7690" width="11.44140625" style="170" customWidth="1"/>
    <col min="7691" max="7692" width="10.6640625" style="170" customWidth="1"/>
    <col min="7693" max="7696" width="0" style="170" hidden="1" customWidth="1"/>
    <col min="7697" max="7697" width="11.33203125" style="170" customWidth="1"/>
    <col min="7698" max="7698" width="34.44140625" style="170" customWidth="1"/>
    <col min="7699" max="7716" width="9.109375" style="170" customWidth="1"/>
    <col min="7717" max="7936" width="8.88671875" style="170"/>
    <col min="7937" max="7940" width="2" style="170" customWidth="1"/>
    <col min="7941" max="7941" width="2.109375" style="170" customWidth="1"/>
    <col min="7942" max="7942" width="3.5546875" style="170" customWidth="1"/>
    <col min="7943" max="7943" width="34.33203125" style="170" customWidth="1"/>
    <col min="7944" max="7944" width="3.88671875" style="170" customWidth="1"/>
    <col min="7945" max="7945" width="10.6640625" style="170" customWidth="1"/>
    <col min="7946" max="7946" width="11.44140625" style="170" customWidth="1"/>
    <col min="7947" max="7948" width="10.6640625" style="170" customWidth="1"/>
    <col min="7949" max="7952" width="0" style="170" hidden="1" customWidth="1"/>
    <col min="7953" max="7953" width="11.33203125" style="170" customWidth="1"/>
    <col min="7954" max="7954" width="34.44140625" style="170" customWidth="1"/>
    <col min="7955" max="7972" width="9.109375" style="170" customWidth="1"/>
    <col min="7973" max="8192" width="8.88671875" style="170"/>
    <col min="8193" max="8196" width="2" style="170" customWidth="1"/>
    <col min="8197" max="8197" width="2.109375" style="170" customWidth="1"/>
    <col min="8198" max="8198" width="3.5546875" style="170" customWidth="1"/>
    <col min="8199" max="8199" width="34.33203125" style="170" customWidth="1"/>
    <col min="8200" max="8200" width="3.88671875" style="170" customWidth="1"/>
    <col min="8201" max="8201" width="10.6640625" style="170" customWidth="1"/>
    <col min="8202" max="8202" width="11.44140625" style="170" customWidth="1"/>
    <col min="8203" max="8204" width="10.6640625" style="170" customWidth="1"/>
    <col min="8205" max="8208" width="0" style="170" hidden="1" customWidth="1"/>
    <col min="8209" max="8209" width="11.33203125" style="170" customWidth="1"/>
    <col min="8210" max="8210" width="34.44140625" style="170" customWidth="1"/>
    <col min="8211" max="8228" width="9.109375" style="170" customWidth="1"/>
    <col min="8229" max="8448" width="8.88671875" style="170"/>
    <col min="8449" max="8452" width="2" style="170" customWidth="1"/>
    <col min="8453" max="8453" width="2.109375" style="170" customWidth="1"/>
    <col min="8454" max="8454" width="3.5546875" style="170" customWidth="1"/>
    <col min="8455" max="8455" width="34.33203125" style="170" customWidth="1"/>
    <col min="8456" max="8456" width="3.88671875" style="170" customWidth="1"/>
    <col min="8457" max="8457" width="10.6640625" style="170" customWidth="1"/>
    <col min="8458" max="8458" width="11.44140625" style="170" customWidth="1"/>
    <col min="8459" max="8460" width="10.6640625" style="170" customWidth="1"/>
    <col min="8461" max="8464" width="0" style="170" hidden="1" customWidth="1"/>
    <col min="8465" max="8465" width="11.33203125" style="170" customWidth="1"/>
    <col min="8466" max="8466" width="34.44140625" style="170" customWidth="1"/>
    <col min="8467" max="8484" width="9.109375" style="170" customWidth="1"/>
    <col min="8485" max="8704" width="8.88671875" style="170"/>
    <col min="8705" max="8708" width="2" style="170" customWidth="1"/>
    <col min="8709" max="8709" width="2.109375" style="170" customWidth="1"/>
    <col min="8710" max="8710" width="3.5546875" style="170" customWidth="1"/>
    <col min="8711" max="8711" width="34.33203125" style="170" customWidth="1"/>
    <col min="8712" max="8712" width="3.88671875" style="170" customWidth="1"/>
    <col min="8713" max="8713" width="10.6640625" style="170" customWidth="1"/>
    <col min="8714" max="8714" width="11.44140625" style="170" customWidth="1"/>
    <col min="8715" max="8716" width="10.6640625" style="170" customWidth="1"/>
    <col min="8717" max="8720" width="0" style="170" hidden="1" customWidth="1"/>
    <col min="8721" max="8721" width="11.33203125" style="170" customWidth="1"/>
    <col min="8722" max="8722" width="34.44140625" style="170" customWidth="1"/>
    <col min="8723" max="8740" width="9.109375" style="170" customWidth="1"/>
    <col min="8741" max="8960" width="8.88671875" style="170"/>
    <col min="8961" max="8964" width="2" style="170" customWidth="1"/>
    <col min="8965" max="8965" width="2.109375" style="170" customWidth="1"/>
    <col min="8966" max="8966" width="3.5546875" style="170" customWidth="1"/>
    <col min="8967" max="8967" width="34.33203125" style="170" customWidth="1"/>
    <col min="8968" max="8968" width="3.88671875" style="170" customWidth="1"/>
    <col min="8969" max="8969" width="10.6640625" style="170" customWidth="1"/>
    <col min="8970" max="8970" width="11.44140625" style="170" customWidth="1"/>
    <col min="8971" max="8972" width="10.6640625" style="170" customWidth="1"/>
    <col min="8973" max="8976" width="0" style="170" hidden="1" customWidth="1"/>
    <col min="8977" max="8977" width="11.33203125" style="170" customWidth="1"/>
    <col min="8978" max="8978" width="34.44140625" style="170" customWidth="1"/>
    <col min="8979" max="8996" width="9.109375" style="170" customWidth="1"/>
    <col min="8997" max="9216" width="8.88671875" style="170"/>
    <col min="9217" max="9220" width="2" style="170" customWidth="1"/>
    <col min="9221" max="9221" width="2.109375" style="170" customWidth="1"/>
    <col min="9222" max="9222" width="3.5546875" style="170" customWidth="1"/>
    <col min="9223" max="9223" width="34.33203125" style="170" customWidth="1"/>
    <col min="9224" max="9224" width="3.88671875" style="170" customWidth="1"/>
    <col min="9225" max="9225" width="10.6640625" style="170" customWidth="1"/>
    <col min="9226" max="9226" width="11.44140625" style="170" customWidth="1"/>
    <col min="9227" max="9228" width="10.6640625" style="170" customWidth="1"/>
    <col min="9229" max="9232" width="0" style="170" hidden="1" customWidth="1"/>
    <col min="9233" max="9233" width="11.33203125" style="170" customWidth="1"/>
    <col min="9234" max="9234" width="34.44140625" style="170" customWidth="1"/>
    <col min="9235" max="9252" width="9.109375" style="170" customWidth="1"/>
    <col min="9253" max="9472" width="8.88671875" style="170"/>
    <col min="9473" max="9476" width="2" style="170" customWidth="1"/>
    <col min="9477" max="9477" width="2.109375" style="170" customWidth="1"/>
    <col min="9478" max="9478" width="3.5546875" style="170" customWidth="1"/>
    <col min="9479" max="9479" width="34.33203125" style="170" customWidth="1"/>
    <col min="9480" max="9480" width="3.88671875" style="170" customWidth="1"/>
    <col min="9481" max="9481" width="10.6640625" style="170" customWidth="1"/>
    <col min="9482" max="9482" width="11.44140625" style="170" customWidth="1"/>
    <col min="9483" max="9484" width="10.6640625" style="170" customWidth="1"/>
    <col min="9485" max="9488" width="0" style="170" hidden="1" customWidth="1"/>
    <col min="9489" max="9489" width="11.33203125" style="170" customWidth="1"/>
    <col min="9490" max="9490" width="34.44140625" style="170" customWidth="1"/>
    <col min="9491" max="9508" width="9.109375" style="170" customWidth="1"/>
    <col min="9509" max="9728" width="8.88671875" style="170"/>
    <col min="9729" max="9732" width="2" style="170" customWidth="1"/>
    <col min="9733" max="9733" width="2.109375" style="170" customWidth="1"/>
    <col min="9734" max="9734" width="3.5546875" style="170" customWidth="1"/>
    <col min="9735" max="9735" width="34.33203125" style="170" customWidth="1"/>
    <col min="9736" max="9736" width="3.88671875" style="170" customWidth="1"/>
    <col min="9737" max="9737" width="10.6640625" style="170" customWidth="1"/>
    <col min="9738" max="9738" width="11.44140625" style="170" customWidth="1"/>
    <col min="9739" max="9740" width="10.6640625" style="170" customWidth="1"/>
    <col min="9741" max="9744" width="0" style="170" hidden="1" customWidth="1"/>
    <col min="9745" max="9745" width="11.33203125" style="170" customWidth="1"/>
    <col min="9746" max="9746" width="34.44140625" style="170" customWidth="1"/>
    <col min="9747" max="9764" width="9.109375" style="170" customWidth="1"/>
    <col min="9765" max="9984" width="8.88671875" style="170"/>
    <col min="9985" max="9988" width="2" style="170" customWidth="1"/>
    <col min="9989" max="9989" width="2.109375" style="170" customWidth="1"/>
    <col min="9990" max="9990" width="3.5546875" style="170" customWidth="1"/>
    <col min="9991" max="9991" width="34.33203125" style="170" customWidth="1"/>
    <col min="9992" max="9992" width="3.88671875" style="170" customWidth="1"/>
    <col min="9993" max="9993" width="10.6640625" style="170" customWidth="1"/>
    <col min="9994" max="9994" width="11.44140625" style="170" customWidth="1"/>
    <col min="9995" max="9996" width="10.6640625" style="170" customWidth="1"/>
    <col min="9997" max="10000" width="0" style="170" hidden="1" customWidth="1"/>
    <col min="10001" max="10001" width="11.33203125" style="170" customWidth="1"/>
    <col min="10002" max="10002" width="34.44140625" style="170" customWidth="1"/>
    <col min="10003" max="10020" width="9.109375" style="170" customWidth="1"/>
    <col min="10021" max="10240" width="8.88671875" style="170"/>
    <col min="10241" max="10244" width="2" style="170" customWidth="1"/>
    <col min="10245" max="10245" width="2.109375" style="170" customWidth="1"/>
    <col min="10246" max="10246" width="3.5546875" style="170" customWidth="1"/>
    <col min="10247" max="10247" width="34.33203125" style="170" customWidth="1"/>
    <col min="10248" max="10248" width="3.88671875" style="170" customWidth="1"/>
    <col min="10249" max="10249" width="10.6640625" style="170" customWidth="1"/>
    <col min="10250" max="10250" width="11.44140625" style="170" customWidth="1"/>
    <col min="10251" max="10252" width="10.6640625" style="170" customWidth="1"/>
    <col min="10253" max="10256" width="0" style="170" hidden="1" customWidth="1"/>
    <col min="10257" max="10257" width="11.33203125" style="170" customWidth="1"/>
    <col min="10258" max="10258" width="34.44140625" style="170" customWidth="1"/>
    <col min="10259" max="10276" width="9.109375" style="170" customWidth="1"/>
    <col min="10277" max="10496" width="8.88671875" style="170"/>
    <col min="10497" max="10500" width="2" style="170" customWidth="1"/>
    <col min="10501" max="10501" width="2.109375" style="170" customWidth="1"/>
    <col min="10502" max="10502" width="3.5546875" style="170" customWidth="1"/>
    <col min="10503" max="10503" width="34.33203125" style="170" customWidth="1"/>
    <col min="10504" max="10504" width="3.88671875" style="170" customWidth="1"/>
    <col min="10505" max="10505" width="10.6640625" style="170" customWidth="1"/>
    <col min="10506" max="10506" width="11.44140625" style="170" customWidth="1"/>
    <col min="10507" max="10508" width="10.6640625" style="170" customWidth="1"/>
    <col min="10509" max="10512" width="0" style="170" hidden="1" customWidth="1"/>
    <col min="10513" max="10513" width="11.33203125" style="170" customWidth="1"/>
    <col min="10514" max="10514" width="34.44140625" style="170" customWidth="1"/>
    <col min="10515" max="10532" width="9.109375" style="170" customWidth="1"/>
    <col min="10533" max="10752" width="8.88671875" style="170"/>
    <col min="10753" max="10756" width="2" style="170" customWidth="1"/>
    <col min="10757" max="10757" width="2.109375" style="170" customWidth="1"/>
    <col min="10758" max="10758" width="3.5546875" style="170" customWidth="1"/>
    <col min="10759" max="10759" width="34.33203125" style="170" customWidth="1"/>
    <col min="10760" max="10760" width="3.88671875" style="170" customWidth="1"/>
    <col min="10761" max="10761" width="10.6640625" style="170" customWidth="1"/>
    <col min="10762" max="10762" width="11.44140625" style="170" customWidth="1"/>
    <col min="10763" max="10764" width="10.6640625" style="170" customWidth="1"/>
    <col min="10765" max="10768" width="0" style="170" hidden="1" customWidth="1"/>
    <col min="10769" max="10769" width="11.33203125" style="170" customWidth="1"/>
    <col min="10770" max="10770" width="34.44140625" style="170" customWidth="1"/>
    <col min="10771" max="10788" width="9.109375" style="170" customWidth="1"/>
    <col min="10789" max="11008" width="8.88671875" style="170"/>
    <col min="11009" max="11012" width="2" style="170" customWidth="1"/>
    <col min="11013" max="11013" width="2.109375" style="170" customWidth="1"/>
    <col min="11014" max="11014" width="3.5546875" style="170" customWidth="1"/>
    <col min="11015" max="11015" width="34.33203125" style="170" customWidth="1"/>
    <col min="11016" max="11016" width="3.88671875" style="170" customWidth="1"/>
    <col min="11017" max="11017" width="10.6640625" style="170" customWidth="1"/>
    <col min="11018" max="11018" width="11.44140625" style="170" customWidth="1"/>
    <col min="11019" max="11020" width="10.6640625" style="170" customWidth="1"/>
    <col min="11021" max="11024" width="0" style="170" hidden="1" customWidth="1"/>
    <col min="11025" max="11025" width="11.33203125" style="170" customWidth="1"/>
    <col min="11026" max="11026" width="34.44140625" style="170" customWidth="1"/>
    <col min="11027" max="11044" width="9.109375" style="170" customWidth="1"/>
    <col min="11045" max="11264" width="8.88671875" style="170"/>
    <col min="11265" max="11268" width="2" style="170" customWidth="1"/>
    <col min="11269" max="11269" width="2.109375" style="170" customWidth="1"/>
    <col min="11270" max="11270" width="3.5546875" style="170" customWidth="1"/>
    <col min="11271" max="11271" width="34.33203125" style="170" customWidth="1"/>
    <col min="11272" max="11272" width="3.88671875" style="170" customWidth="1"/>
    <col min="11273" max="11273" width="10.6640625" style="170" customWidth="1"/>
    <col min="11274" max="11274" width="11.44140625" style="170" customWidth="1"/>
    <col min="11275" max="11276" width="10.6640625" style="170" customWidth="1"/>
    <col min="11277" max="11280" width="0" style="170" hidden="1" customWidth="1"/>
    <col min="11281" max="11281" width="11.33203125" style="170" customWidth="1"/>
    <col min="11282" max="11282" width="34.44140625" style="170" customWidth="1"/>
    <col min="11283" max="11300" width="9.109375" style="170" customWidth="1"/>
    <col min="11301" max="11520" width="8.88671875" style="170"/>
    <col min="11521" max="11524" width="2" style="170" customWidth="1"/>
    <col min="11525" max="11525" width="2.109375" style="170" customWidth="1"/>
    <col min="11526" max="11526" width="3.5546875" style="170" customWidth="1"/>
    <col min="11527" max="11527" width="34.33203125" style="170" customWidth="1"/>
    <col min="11528" max="11528" width="3.88671875" style="170" customWidth="1"/>
    <col min="11529" max="11529" width="10.6640625" style="170" customWidth="1"/>
    <col min="11530" max="11530" width="11.44140625" style="170" customWidth="1"/>
    <col min="11531" max="11532" width="10.6640625" style="170" customWidth="1"/>
    <col min="11533" max="11536" width="0" style="170" hidden="1" customWidth="1"/>
    <col min="11537" max="11537" width="11.33203125" style="170" customWidth="1"/>
    <col min="11538" max="11538" width="34.44140625" style="170" customWidth="1"/>
    <col min="11539" max="11556" width="9.109375" style="170" customWidth="1"/>
    <col min="11557" max="11776" width="8.88671875" style="170"/>
    <col min="11777" max="11780" width="2" style="170" customWidth="1"/>
    <col min="11781" max="11781" width="2.109375" style="170" customWidth="1"/>
    <col min="11782" max="11782" width="3.5546875" style="170" customWidth="1"/>
    <col min="11783" max="11783" width="34.33203125" style="170" customWidth="1"/>
    <col min="11784" max="11784" width="3.88671875" style="170" customWidth="1"/>
    <col min="11785" max="11785" width="10.6640625" style="170" customWidth="1"/>
    <col min="11786" max="11786" width="11.44140625" style="170" customWidth="1"/>
    <col min="11787" max="11788" width="10.6640625" style="170" customWidth="1"/>
    <col min="11789" max="11792" width="0" style="170" hidden="1" customWidth="1"/>
    <col min="11793" max="11793" width="11.33203125" style="170" customWidth="1"/>
    <col min="11794" max="11794" width="34.44140625" style="170" customWidth="1"/>
    <col min="11795" max="11812" width="9.109375" style="170" customWidth="1"/>
    <col min="11813" max="12032" width="8.88671875" style="170"/>
    <col min="12033" max="12036" width="2" style="170" customWidth="1"/>
    <col min="12037" max="12037" width="2.109375" style="170" customWidth="1"/>
    <col min="12038" max="12038" width="3.5546875" style="170" customWidth="1"/>
    <col min="12039" max="12039" width="34.33203125" style="170" customWidth="1"/>
    <col min="12040" max="12040" width="3.88671875" style="170" customWidth="1"/>
    <col min="12041" max="12041" width="10.6640625" style="170" customWidth="1"/>
    <col min="12042" max="12042" width="11.44140625" style="170" customWidth="1"/>
    <col min="12043" max="12044" width="10.6640625" style="170" customWidth="1"/>
    <col min="12045" max="12048" width="0" style="170" hidden="1" customWidth="1"/>
    <col min="12049" max="12049" width="11.33203125" style="170" customWidth="1"/>
    <col min="12050" max="12050" width="34.44140625" style="170" customWidth="1"/>
    <col min="12051" max="12068" width="9.109375" style="170" customWidth="1"/>
    <col min="12069" max="12288" width="8.88671875" style="170"/>
    <col min="12289" max="12292" width="2" style="170" customWidth="1"/>
    <col min="12293" max="12293" width="2.109375" style="170" customWidth="1"/>
    <col min="12294" max="12294" width="3.5546875" style="170" customWidth="1"/>
    <col min="12295" max="12295" width="34.33203125" style="170" customWidth="1"/>
    <col min="12296" max="12296" width="3.88671875" style="170" customWidth="1"/>
    <col min="12297" max="12297" width="10.6640625" style="170" customWidth="1"/>
    <col min="12298" max="12298" width="11.44140625" style="170" customWidth="1"/>
    <col min="12299" max="12300" width="10.6640625" style="170" customWidth="1"/>
    <col min="12301" max="12304" width="0" style="170" hidden="1" customWidth="1"/>
    <col min="12305" max="12305" width="11.33203125" style="170" customWidth="1"/>
    <col min="12306" max="12306" width="34.44140625" style="170" customWidth="1"/>
    <col min="12307" max="12324" width="9.109375" style="170" customWidth="1"/>
    <col min="12325" max="12544" width="8.88671875" style="170"/>
    <col min="12545" max="12548" width="2" style="170" customWidth="1"/>
    <col min="12549" max="12549" width="2.109375" style="170" customWidth="1"/>
    <col min="12550" max="12550" width="3.5546875" style="170" customWidth="1"/>
    <col min="12551" max="12551" width="34.33203125" style="170" customWidth="1"/>
    <col min="12552" max="12552" width="3.88671875" style="170" customWidth="1"/>
    <col min="12553" max="12553" width="10.6640625" style="170" customWidth="1"/>
    <col min="12554" max="12554" width="11.44140625" style="170" customWidth="1"/>
    <col min="12555" max="12556" width="10.6640625" style="170" customWidth="1"/>
    <col min="12557" max="12560" width="0" style="170" hidden="1" customWidth="1"/>
    <col min="12561" max="12561" width="11.33203125" style="170" customWidth="1"/>
    <col min="12562" max="12562" width="34.44140625" style="170" customWidth="1"/>
    <col min="12563" max="12580" width="9.109375" style="170" customWidth="1"/>
    <col min="12581" max="12800" width="8.88671875" style="170"/>
    <col min="12801" max="12804" width="2" style="170" customWidth="1"/>
    <col min="12805" max="12805" width="2.109375" style="170" customWidth="1"/>
    <col min="12806" max="12806" width="3.5546875" style="170" customWidth="1"/>
    <col min="12807" max="12807" width="34.33203125" style="170" customWidth="1"/>
    <col min="12808" max="12808" width="3.88671875" style="170" customWidth="1"/>
    <col min="12809" max="12809" width="10.6640625" style="170" customWidth="1"/>
    <col min="12810" max="12810" width="11.44140625" style="170" customWidth="1"/>
    <col min="12811" max="12812" width="10.6640625" style="170" customWidth="1"/>
    <col min="12813" max="12816" width="0" style="170" hidden="1" customWidth="1"/>
    <col min="12817" max="12817" width="11.33203125" style="170" customWidth="1"/>
    <col min="12818" max="12818" width="34.44140625" style="170" customWidth="1"/>
    <col min="12819" max="12836" width="9.109375" style="170" customWidth="1"/>
    <col min="12837" max="13056" width="8.88671875" style="170"/>
    <col min="13057" max="13060" width="2" style="170" customWidth="1"/>
    <col min="13061" max="13061" width="2.109375" style="170" customWidth="1"/>
    <col min="13062" max="13062" width="3.5546875" style="170" customWidth="1"/>
    <col min="13063" max="13063" width="34.33203125" style="170" customWidth="1"/>
    <col min="13064" max="13064" width="3.88671875" style="170" customWidth="1"/>
    <col min="13065" max="13065" width="10.6640625" style="170" customWidth="1"/>
    <col min="13066" max="13066" width="11.44140625" style="170" customWidth="1"/>
    <col min="13067" max="13068" width="10.6640625" style="170" customWidth="1"/>
    <col min="13069" max="13072" width="0" style="170" hidden="1" customWidth="1"/>
    <col min="13073" max="13073" width="11.33203125" style="170" customWidth="1"/>
    <col min="13074" max="13074" width="34.44140625" style="170" customWidth="1"/>
    <col min="13075" max="13092" width="9.109375" style="170" customWidth="1"/>
    <col min="13093" max="13312" width="8.88671875" style="170"/>
    <col min="13313" max="13316" width="2" style="170" customWidth="1"/>
    <col min="13317" max="13317" width="2.109375" style="170" customWidth="1"/>
    <col min="13318" max="13318" width="3.5546875" style="170" customWidth="1"/>
    <col min="13319" max="13319" width="34.33203125" style="170" customWidth="1"/>
    <col min="13320" max="13320" width="3.88671875" style="170" customWidth="1"/>
    <col min="13321" max="13321" width="10.6640625" style="170" customWidth="1"/>
    <col min="13322" max="13322" width="11.44140625" style="170" customWidth="1"/>
    <col min="13323" max="13324" width="10.6640625" style="170" customWidth="1"/>
    <col min="13325" max="13328" width="0" style="170" hidden="1" customWidth="1"/>
    <col min="13329" max="13329" width="11.33203125" style="170" customWidth="1"/>
    <col min="13330" max="13330" width="34.44140625" style="170" customWidth="1"/>
    <col min="13331" max="13348" width="9.109375" style="170" customWidth="1"/>
    <col min="13349" max="13568" width="8.88671875" style="170"/>
    <col min="13569" max="13572" width="2" style="170" customWidth="1"/>
    <col min="13573" max="13573" width="2.109375" style="170" customWidth="1"/>
    <col min="13574" max="13574" width="3.5546875" style="170" customWidth="1"/>
    <col min="13575" max="13575" width="34.33203125" style="170" customWidth="1"/>
    <col min="13576" max="13576" width="3.88671875" style="170" customWidth="1"/>
    <col min="13577" max="13577" width="10.6640625" style="170" customWidth="1"/>
    <col min="13578" max="13578" width="11.44140625" style="170" customWidth="1"/>
    <col min="13579" max="13580" width="10.6640625" style="170" customWidth="1"/>
    <col min="13581" max="13584" width="0" style="170" hidden="1" customWidth="1"/>
    <col min="13585" max="13585" width="11.33203125" style="170" customWidth="1"/>
    <col min="13586" max="13586" width="34.44140625" style="170" customWidth="1"/>
    <col min="13587" max="13604" width="9.109375" style="170" customWidth="1"/>
    <col min="13605" max="13824" width="8.88671875" style="170"/>
    <col min="13825" max="13828" width="2" style="170" customWidth="1"/>
    <col min="13829" max="13829" width="2.109375" style="170" customWidth="1"/>
    <col min="13830" max="13830" width="3.5546875" style="170" customWidth="1"/>
    <col min="13831" max="13831" width="34.33203125" style="170" customWidth="1"/>
    <col min="13832" max="13832" width="3.88671875" style="170" customWidth="1"/>
    <col min="13833" max="13833" width="10.6640625" style="170" customWidth="1"/>
    <col min="13834" max="13834" width="11.44140625" style="170" customWidth="1"/>
    <col min="13835" max="13836" width="10.6640625" style="170" customWidth="1"/>
    <col min="13837" max="13840" width="0" style="170" hidden="1" customWidth="1"/>
    <col min="13841" max="13841" width="11.33203125" style="170" customWidth="1"/>
    <col min="13842" max="13842" width="34.44140625" style="170" customWidth="1"/>
    <col min="13843" max="13860" width="9.109375" style="170" customWidth="1"/>
    <col min="13861" max="14080" width="8.88671875" style="170"/>
    <col min="14081" max="14084" width="2" style="170" customWidth="1"/>
    <col min="14085" max="14085" width="2.109375" style="170" customWidth="1"/>
    <col min="14086" max="14086" width="3.5546875" style="170" customWidth="1"/>
    <col min="14087" max="14087" width="34.33203125" style="170" customWidth="1"/>
    <col min="14088" max="14088" width="3.88671875" style="170" customWidth="1"/>
    <col min="14089" max="14089" width="10.6640625" style="170" customWidth="1"/>
    <col min="14090" max="14090" width="11.44140625" style="170" customWidth="1"/>
    <col min="14091" max="14092" width="10.6640625" style="170" customWidth="1"/>
    <col min="14093" max="14096" width="0" style="170" hidden="1" customWidth="1"/>
    <col min="14097" max="14097" width="11.33203125" style="170" customWidth="1"/>
    <col min="14098" max="14098" width="34.44140625" style="170" customWidth="1"/>
    <col min="14099" max="14116" width="9.109375" style="170" customWidth="1"/>
    <col min="14117" max="14336" width="8.88671875" style="170"/>
    <col min="14337" max="14340" width="2" style="170" customWidth="1"/>
    <col min="14341" max="14341" width="2.109375" style="170" customWidth="1"/>
    <col min="14342" max="14342" width="3.5546875" style="170" customWidth="1"/>
    <col min="14343" max="14343" width="34.33203125" style="170" customWidth="1"/>
    <col min="14344" max="14344" width="3.88671875" style="170" customWidth="1"/>
    <col min="14345" max="14345" width="10.6640625" style="170" customWidth="1"/>
    <col min="14346" max="14346" width="11.44140625" style="170" customWidth="1"/>
    <col min="14347" max="14348" width="10.6640625" style="170" customWidth="1"/>
    <col min="14349" max="14352" width="0" style="170" hidden="1" customWidth="1"/>
    <col min="14353" max="14353" width="11.33203125" style="170" customWidth="1"/>
    <col min="14354" max="14354" width="34.44140625" style="170" customWidth="1"/>
    <col min="14355" max="14372" width="9.109375" style="170" customWidth="1"/>
    <col min="14373" max="14592" width="8.88671875" style="170"/>
    <col min="14593" max="14596" width="2" style="170" customWidth="1"/>
    <col min="14597" max="14597" width="2.109375" style="170" customWidth="1"/>
    <col min="14598" max="14598" width="3.5546875" style="170" customWidth="1"/>
    <col min="14599" max="14599" width="34.33203125" style="170" customWidth="1"/>
    <col min="14600" max="14600" width="3.88671875" style="170" customWidth="1"/>
    <col min="14601" max="14601" width="10.6640625" style="170" customWidth="1"/>
    <col min="14602" max="14602" width="11.44140625" style="170" customWidth="1"/>
    <col min="14603" max="14604" width="10.6640625" style="170" customWidth="1"/>
    <col min="14605" max="14608" width="0" style="170" hidden="1" customWidth="1"/>
    <col min="14609" max="14609" width="11.33203125" style="170" customWidth="1"/>
    <col min="14610" max="14610" width="34.44140625" style="170" customWidth="1"/>
    <col min="14611" max="14628" width="9.109375" style="170" customWidth="1"/>
    <col min="14629" max="14848" width="8.88671875" style="170"/>
    <col min="14849" max="14852" width="2" style="170" customWidth="1"/>
    <col min="14853" max="14853" width="2.109375" style="170" customWidth="1"/>
    <col min="14854" max="14854" width="3.5546875" style="170" customWidth="1"/>
    <col min="14855" max="14855" width="34.33203125" style="170" customWidth="1"/>
    <col min="14856" max="14856" width="3.88671875" style="170" customWidth="1"/>
    <col min="14857" max="14857" width="10.6640625" style="170" customWidth="1"/>
    <col min="14858" max="14858" width="11.44140625" style="170" customWidth="1"/>
    <col min="14859" max="14860" width="10.6640625" style="170" customWidth="1"/>
    <col min="14861" max="14864" width="0" style="170" hidden="1" customWidth="1"/>
    <col min="14865" max="14865" width="11.33203125" style="170" customWidth="1"/>
    <col min="14866" max="14866" width="34.44140625" style="170" customWidth="1"/>
    <col min="14867" max="14884" width="9.109375" style="170" customWidth="1"/>
    <col min="14885" max="15104" width="8.88671875" style="170"/>
    <col min="15105" max="15108" width="2" style="170" customWidth="1"/>
    <col min="15109" max="15109" width="2.109375" style="170" customWidth="1"/>
    <col min="15110" max="15110" width="3.5546875" style="170" customWidth="1"/>
    <col min="15111" max="15111" width="34.33203125" style="170" customWidth="1"/>
    <col min="15112" max="15112" width="3.88671875" style="170" customWidth="1"/>
    <col min="15113" max="15113" width="10.6640625" style="170" customWidth="1"/>
    <col min="15114" max="15114" width="11.44140625" style="170" customWidth="1"/>
    <col min="15115" max="15116" width="10.6640625" style="170" customWidth="1"/>
    <col min="15117" max="15120" width="0" style="170" hidden="1" customWidth="1"/>
    <col min="15121" max="15121" width="11.33203125" style="170" customWidth="1"/>
    <col min="15122" max="15122" width="34.44140625" style="170" customWidth="1"/>
    <col min="15123" max="15140" width="9.109375" style="170" customWidth="1"/>
    <col min="15141" max="15360" width="8.88671875" style="170"/>
    <col min="15361" max="15364" width="2" style="170" customWidth="1"/>
    <col min="15365" max="15365" width="2.109375" style="170" customWidth="1"/>
    <col min="15366" max="15366" width="3.5546875" style="170" customWidth="1"/>
    <col min="15367" max="15367" width="34.33203125" style="170" customWidth="1"/>
    <col min="15368" max="15368" width="3.88671875" style="170" customWidth="1"/>
    <col min="15369" max="15369" width="10.6640625" style="170" customWidth="1"/>
    <col min="15370" max="15370" width="11.44140625" style="170" customWidth="1"/>
    <col min="15371" max="15372" width="10.6640625" style="170" customWidth="1"/>
    <col min="15373" max="15376" width="0" style="170" hidden="1" customWidth="1"/>
    <col min="15377" max="15377" width="11.33203125" style="170" customWidth="1"/>
    <col min="15378" max="15378" width="34.44140625" style="170" customWidth="1"/>
    <col min="15379" max="15396" width="9.109375" style="170" customWidth="1"/>
    <col min="15397" max="15616" width="8.88671875" style="170"/>
    <col min="15617" max="15620" width="2" style="170" customWidth="1"/>
    <col min="15621" max="15621" width="2.109375" style="170" customWidth="1"/>
    <col min="15622" max="15622" width="3.5546875" style="170" customWidth="1"/>
    <col min="15623" max="15623" width="34.33203125" style="170" customWidth="1"/>
    <col min="15624" max="15624" width="3.88671875" style="170" customWidth="1"/>
    <col min="15625" max="15625" width="10.6640625" style="170" customWidth="1"/>
    <col min="15626" max="15626" width="11.44140625" style="170" customWidth="1"/>
    <col min="15627" max="15628" width="10.6640625" style="170" customWidth="1"/>
    <col min="15629" max="15632" width="0" style="170" hidden="1" customWidth="1"/>
    <col min="15633" max="15633" width="11.33203125" style="170" customWidth="1"/>
    <col min="15634" max="15634" width="34.44140625" style="170" customWidth="1"/>
    <col min="15635" max="15652" width="9.109375" style="170" customWidth="1"/>
    <col min="15653" max="15872" width="8.88671875" style="170"/>
    <col min="15873" max="15876" width="2" style="170" customWidth="1"/>
    <col min="15877" max="15877" width="2.109375" style="170" customWidth="1"/>
    <col min="15878" max="15878" width="3.5546875" style="170" customWidth="1"/>
    <col min="15879" max="15879" width="34.33203125" style="170" customWidth="1"/>
    <col min="15880" max="15880" width="3.88671875" style="170" customWidth="1"/>
    <col min="15881" max="15881" width="10.6640625" style="170" customWidth="1"/>
    <col min="15882" max="15882" width="11.44140625" style="170" customWidth="1"/>
    <col min="15883" max="15884" width="10.6640625" style="170" customWidth="1"/>
    <col min="15885" max="15888" width="0" style="170" hidden="1" customWidth="1"/>
    <col min="15889" max="15889" width="11.33203125" style="170" customWidth="1"/>
    <col min="15890" max="15890" width="34.44140625" style="170" customWidth="1"/>
    <col min="15891" max="15908" width="9.109375" style="170" customWidth="1"/>
    <col min="15909" max="16128" width="8.88671875" style="170"/>
    <col min="16129" max="16132" width="2" style="170" customWidth="1"/>
    <col min="16133" max="16133" width="2.109375" style="170" customWidth="1"/>
    <col min="16134" max="16134" width="3.5546875" style="170" customWidth="1"/>
    <col min="16135" max="16135" width="34.33203125" style="170" customWidth="1"/>
    <col min="16136" max="16136" width="3.88671875" style="170" customWidth="1"/>
    <col min="16137" max="16137" width="10.6640625" style="170" customWidth="1"/>
    <col min="16138" max="16138" width="11.44140625" style="170" customWidth="1"/>
    <col min="16139" max="16140" width="10.6640625" style="170" customWidth="1"/>
    <col min="16141" max="16144" width="0" style="170" hidden="1" customWidth="1"/>
    <col min="16145" max="16145" width="11.33203125" style="170" customWidth="1"/>
    <col min="16146" max="16146" width="34.44140625" style="170" customWidth="1"/>
    <col min="16147" max="16164" width="9.109375" style="170" customWidth="1"/>
    <col min="16165" max="16384" width="8.88671875" style="170"/>
  </cols>
  <sheetData>
    <row r="1" spans="1:36" ht="15" customHeight="1">
      <c r="G1" s="42"/>
      <c r="H1" s="43"/>
      <c r="I1" s="44"/>
      <c r="J1" s="174" t="s">
        <v>0</v>
      </c>
      <c r="K1" s="174"/>
      <c r="L1" s="174"/>
      <c r="M1" s="16"/>
      <c r="N1" s="174"/>
      <c r="O1" s="174"/>
      <c r="P1" s="174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</row>
    <row r="2" spans="1:36" ht="14.25" customHeight="1">
      <c r="H2" s="43"/>
      <c r="I2" s="170"/>
      <c r="J2" s="174" t="s">
        <v>1</v>
      </c>
      <c r="K2" s="174"/>
      <c r="L2" s="174"/>
      <c r="M2" s="16"/>
      <c r="N2" s="174"/>
      <c r="O2" s="174"/>
      <c r="P2" s="174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</row>
    <row r="3" spans="1:36" ht="13.5" customHeight="1">
      <c r="H3" s="45"/>
      <c r="I3" s="43"/>
      <c r="J3" s="174" t="s">
        <v>2</v>
      </c>
      <c r="K3" s="174"/>
      <c r="L3" s="174"/>
      <c r="M3" s="16"/>
      <c r="N3" s="174"/>
      <c r="O3" s="174"/>
      <c r="P3" s="174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</row>
    <row r="4" spans="1:36" ht="14.25" customHeight="1">
      <c r="G4" s="18" t="s">
        <v>3</v>
      </c>
      <c r="H4" s="43"/>
      <c r="I4" s="170"/>
      <c r="J4" s="174" t="s">
        <v>4</v>
      </c>
      <c r="K4" s="174"/>
      <c r="L4" s="174"/>
      <c r="M4" s="16"/>
      <c r="N4" s="19"/>
      <c r="O4" s="19"/>
      <c r="P4" s="174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</row>
    <row r="5" spans="1:36" ht="12" customHeight="1">
      <c r="H5" s="46"/>
      <c r="I5" s="170"/>
      <c r="J5" s="174" t="s">
        <v>5</v>
      </c>
      <c r="K5" s="174"/>
      <c r="L5" s="174"/>
      <c r="M5" s="16"/>
      <c r="N5" s="174"/>
      <c r="O5" s="174"/>
      <c r="P5" s="174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</row>
    <row r="6" spans="1:36" ht="16.5" customHeight="1">
      <c r="G6" s="199" t="s">
        <v>6</v>
      </c>
      <c r="H6" s="200"/>
      <c r="I6" s="200"/>
      <c r="J6" s="200"/>
      <c r="K6" s="200"/>
      <c r="L6" s="47"/>
      <c r="M6" s="16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</row>
    <row r="7" spans="1:36" ht="18.75" customHeight="1">
      <c r="A7" s="201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6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</row>
    <row r="8" spans="1:36" ht="14.25" customHeight="1">
      <c r="A8" s="175"/>
      <c r="B8" s="176"/>
      <c r="C8" s="176"/>
      <c r="D8" s="176"/>
      <c r="E8" s="176"/>
      <c r="F8" s="176"/>
      <c r="G8" s="203" t="s">
        <v>8</v>
      </c>
      <c r="H8" s="203"/>
      <c r="I8" s="203"/>
      <c r="J8" s="203"/>
      <c r="K8" s="203"/>
      <c r="L8" s="176"/>
      <c r="M8" s="16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</row>
    <row r="9" spans="1:36" ht="16.5" customHeight="1">
      <c r="A9" s="204" t="s">
        <v>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16"/>
      <c r="P9" s="169" t="s">
        <v>10</v>
      </c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</row>
    <row r="10" spans="1:36" ht="15.75" customHeight="1">
      <c r="G10" s="205" t="s">
        <v>11</v>
      </c>
      <c r="H10" s="205"/>
      <c r="I10" s="205"/>
      <c r="J10" s="205"/>
      <c r="K10" s="205"/>
      <c r="M10" s="16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</row>
    <row r="11" spans="1:36" ht="12" customHeight="1">
      <c r="G11" s="210" t="s">
        <v>12</v>
      </c>
      <c r="H11" s="210"/>
      <c r="I11" s="210"/>
      <c r="J11" s="210"/>
      <c r="K11" s="210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</row>
    <row r="12" spans="1:36" ht="9" customHeight="1"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</row>
    <row r="13" spans="1:36" ht="12" customHeight="1">
      <c r="B13" s="204" t="s">
        <v>13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</row>
    <row r="14" spans="1:36" ht="12" customHeight="1"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</row>
    <row r="15" spans="1:36" ht="12.75" customHeight="1">
      <c r="G15" s="211" t="s">
        <v>243</v>
      </c>
      <c r="H15" s="211"/>
      <c r="I15" s="211"/>
      <c r="J15" s="211"/>
      <c r="K15" s="211"/>
    </row>
    <row r="16" spans="1:36" ht="11.25" customHeight="1">
      <c r="G16" s="212" t="s">
        <v>14</v>
      </c>
      <c r="H16" s="212"/>
      <c r="I16" s="212"/>
      <c r="J16" s="212"/>
      <c r="K16" s="212"/>
    </row>
    <row r="17" spans="1:18">
      <c r="B17" s="170"/>
      <c r="C17" s="170"/>
      <c r="D17" s="170"/>
      <c r="E17" s="213" t="s">
        <v>261</v>
      </c>
      <c r="F17" s="213"/>
      <c r="G17" s="213"/>
      <c r="H17" s="213"/>
      <c r="I17" s="213"/>
      <c r="J17" s="213"/>
      <c r="K17" s="213"/>
      <c r="L17" s="170"/>
    </row>
    <row r="18" spans="1:18" ht="12" customHeight="1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"/>
    </row>
    <row r="19" spans="1:18" ht="12" customHeight="1">
      <c r="F19" s="169"/>
      <c r="J19" s="21"/>
      <c r="K19" s="47"/>
      <c r="L19" s="49" t="s">
        <v>17</v>
      </c>
      <c r="M19" s="20"/>
    </row>
    <row r="20" spans="1:18" ht="11.25" customHeight="1">
      <c r="F20" s="169"/>
      <c r="J20" s="22" t="s">
        <v>18</v>
      </c>
      <c r="K20" s="45"/>
      <c r="L20" s="147"/>
      <c r="M20" s="20"/>
    </row>
    <row r="21" spans="1:18" ht="12" customHeight="1">
      <c r="E21" s="174"/>
      <c r="F21" s="172"/>
      <c r="I21" s="51"/>
      <c r="J21" s="51"/>
      <c r="K21" s="23" t="s">
        <v>19</v>
      </c>
      <c r="L21" s="147"/>
      <c r="M21" s="20"/>
    </row>
    <row r="22" spans="1:18" ht="12.75" customHeight="1">
      <c r="C22" s="207" t="s">
        <v>262</v>
      </c>
      <c r="D22" s="208"/>
      <c r="E22" s="208"/>
      <c r="F22" s="208"/>
      <c r="G22" s="208"/>
      <c r="H22" s="208"/>
      <c r="I22" s="208"/>
      <c r="K22" s="23" t="s">
        <v>21</v>
      </c>
      <c r="L22" s="25" t="s">
        <v>22</v>
      </c>
      <c r="M22" s="20"/>
    </row>
    <row r="23" spans="1:18" ht="12" customHeight="1">
      <c r="F23" s="169"/>
      <c r="G23" s="172" t="s">
        <v>263</v>
      </c>
      <c r="H23" s="52"/>
      <c r="J23" s="171" t="s">
        <v>24</v>
      </c>
      <c r="K23" s="26" t="s">
        <v>30</v>
      </c>
      <c r="L23" s="24"/>
      <c r="M23" s="20"/>
    </row>
    <row r="24" spans="1:18" ht="12.75" customHeight="1">
      <c r="F24" s="169"/>
      <c r="G24" s="54" t="s">
        <v>26</v>
      </c>
      <c r="H24" s="55" t="s">
        <v>257</v>
      </c>
      <c r="I24" s="56"/>
      <c r="J24" s="57"/>
      <c r="K24" s="147"/>
      <c r="L24" s="24"/>
      <c r="M24" s="20"/>
    </row>
    <row r="25" spans="1:18" ht="13.5" customHeight="1">
      <c r="F25" s="169"/>
      <c r="G25" s="209" t="s">
        <v>28</v>
      </c>
      <c r="H25" s="209"/>
      <c r="I25" s="58" t="s">
        <v>253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258</v>
      </c>
      <c r="I26" s="61"/>
      <c r="J26" s="61"/>
      <c r="K26" s="62"/>
      <c r="L26" s="28" t="s">
        <v>33</v>
      </c>
      <c r="M26" s="29"/>
    </row>
    <row r="27" spans="1:18" ht="24" customHeight="1">
      <c r="A27" s="185" t="s">
        <v>34</v>
      </c>
      <c r="B27" s="186"/>
      <c r="C27" s="186"/>
      <c r="D27" s="186"/>
      <c r="E27" s="186"/>
      <c r="F27" s="186"/>
      <c r="G27" s="189" t="s">
        <v>35</v>
      </c>
      <c r="H27" s="191" t="s">
        <v>36</v>
      </c>
      <c r="I27" s="193" t="s">
        <v>37</v>
      </c>
      <c r="J27" s="194"/>
      <c r="K27" s="195" t="s">
        <v>38</v>
      </c>
      <c r="L27" s="197" t="s">
        <v>39</v>
      </c>
      <c r="M27" s="29"/>
    </row>
    <row r="28" spans="1:18" ht="65.25" customHeight="1">
      <c r="A28" s="187"/>
      <c r="B28" s="188"/>
      <c r="C28" s="188"/>
      <c r="D28" s="188"/>
      <c r="E28" s="188"/>
      <c r="F28" s="188"/>
      <c r="G28" s="190"/>
      <c r="H28" s="192"/>
      <c r="I28" s="30" t="s">
        <v>40</v>
      </c>
      <c r="J28" s="31" t="s">
        <v>41</v>
      </c>
      <c r="K28" s="196"/>
      <c r="L28" s="198"/>
    </row>
    <row r="29" spans="1:18" ht="11.25" customHeight="1">
      <c r="A29" s="179" t="s">
        <v>42</v>
      </c>
      <c r="B29" s="180"/>
      <c r="C29" s="180"/>
      <c r="D29" s="180"/>
      <c r="E29" s="180"/>
      <c r="F29" s="18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7200</v>
      </c>
      <c r="J30" s="12">
        <f>SUM(J31+J42+J62+J83+J90+J110+J132+J151+J161)</f>
        <v>7100</v>
      </c>
      <c r="K30" s="68">
        <f>SUM(K31+K42+K62+K83+K90+K110+K132+K151+K161)</f>
        <v>5497.19</v>
      </c>
      <c r="L30" s="12">
        <f>SUM(L31+L42+L62+L83+L90+L110+L132+L151+L161)</f>
        <v>5497.19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6900</v>
      </c>
      <c r="J31" s="12">
        <f>SUM(J32+J38)</f>
        <v>6800</v>
      </c>
      <c r="K31" s="75">
        <f>SUM(K32+K38)</f>
        <v>5442.49</v>
      </c>
      <c r="L31" s="76">
        <f>SUM(L32+L38)</f>
        <v>5442.49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5200</v>
      </c>
      <c r="J32" s="12">
        <f>SUM(J33)</f>
        <v>5200</v>
      </c>
      <c r="K32" s="68">
        <f>SUM(K33)</f>
        <v>4171.13</v>
      </c>
      <c r="L32" s="12">
        <f>SUM(L33)</f>
        <v>4171.13</v>
      </c>
      <c r="Q32" s="37"/>
      <c r="R32" s="17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5200</v>
      </c>
      <c r="J33" s="12">
        <f t="shared" ref="J33:L34" si="0">SUM(J34)</f>
        <v>5200</v>
      </c>
      <c r="K33" s="12">
        <f t="shared" si="0"/>
        <v>4171.13</v>
      </c>
      <c r="L33" s="12">
        <f t="shared" si="0"/>
        <v>4171.13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5200</v>
      </c>
      <c r="J34" s="68">
        <f t="shared" si="0"/>
        <v>5200</v>
      </c>
      <c r="K34" s="68">
        <f t="shared" si="0"/>
        <v>4171.13</v>
      </c>
      <c r="L34" s="68">
        <f t="shared" si="0"/>
        <v>4171.13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5200</v>
      </c>
      <c r="J35" s="4">
        <v>5200</v>
      </c>
      <c r="K35" s="4">
        <v>4171.13</v>
      </c>
      <c r="L35" s="4">
        <v>4171.13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1700</v>
      </c>
      <c r="J38" s="12">
        <f t="shared" si="1"/>
        <v>1600</v>
      </c>
      <c r="K38" s="68">
        <f t="shared" si="1"/>
        <v>1271.3599999999999</v>
      </c>
      <c r="L38" s="12">
        <f t="shared" si="1"/>
        <v>1271.3599999999999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1700</v>
      </c>
      <c r="J39" s="12">
        <f t="shared" si="1"/>
        <v>1600</v>
      </c>
      <c r="K39" s="12">
        <f t="shared" si="1"/>
        <v>1271.3599999999999</v>
      </c>
      <c r="L39" s="12">
        <f t="shared" si="1"/>
        <v>1271.3599999999999</v>
      </c>
      <c r="Q39" s="37"/>
      <c r="R39" s="17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1700</v>
      </c>
      <c r="J40" s="12">
        <f t="shared" si="1"/>
        <v>1600</v>
      </c>
      <c r="K40" s="12">
        <f t="shared" si="1"/>
        <v>1271.3599999999999</v>
      </c>
      <c r="L40" s="12">
        <f t="shared" si="1"/>
        <v>1271.3599999999999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1700</v>
      </c>
      <c r="J41" s="4">
        <v>1600</v>
      </c>
      <c r="K41" s="4">
        <v>1271.3599999999999</v>
      </c>
      <c r="L41" s="4">
        <v>1271.3599999999999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200</v>
      </c>
      <c r="J42" s="85">
        <f t="shared" si="2"/>
        <v>200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200</v>
      </c>
      <c r="J43" s="68">
        <f t="shared" si="2"/>
        <v>200</v>
      </c>
      <c r="K43" s="12">
        <f t="shared" si="2"/>
        <v>0</v>
      </c>
      <c r="L43" s="68">
        <f t="shared" si="2"/>
        <v>0</v>
      </c>
      <c r="Q43" s="37"/>
      <c r="R43" s="17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200</v>
      </c>
      <c r="J44" s="68">
        <f t="shared" si="2"/>
        <v>200</v>
      </c>
      <c r="K44" s="76">
        <f t="shared" si="2"/>
        <v>0</v>
      </c>
      <c r="L44" s="76">
        <f t="shared" si="2"/>
        <v>0</v>
      </c>
      <c r="Q44" s="37"/>
      <c r="R44" s="37"/>
      <c r="S44" s="17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200</v>
      </c>
      <c r="J45" s="90">
        <f>SUM(J46:J61)</f>
        <v>200</v>
      </c>
      <c r="K45" s="91">
        <f>SUM(K46:K61)</f>
        <v>0</v>
      </c>
      <c r="L45" s="91">
        <f>SUM(L46:L61)</f>
        <v>0</v>
      </c>
      <c r="Q45" s="37"/>
      <c r="R45" s="37"/>
      <c r="S45" s="17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7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7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7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7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7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7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7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7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7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7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7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7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7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7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7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7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7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7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7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7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7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7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7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7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7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7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7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7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7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7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7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54.7</v>
      </c>
      <c r="L132" s="12">
        <f>SUM(L133+L138+L146)</f>
        <v>54.7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54.7</v>
      </c>
      <c r="L146" s="12">
        <f t="shared" si="15"/>
        <v>54.7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54.7</v>
      </c>
      <c r="L147" s="90">
        <f t="shared" si="15"/>
        <v>54.7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54.7</v>
      </c>
      <c r="L148" s="12">
        <f>SUM(L149:L150)</f>
        <v>54.7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54.7</v>
      </c>
      <c r="L149" s="8">
        <v>54.7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7200</v>
      </c>
      <c r="J360" s="111">
        <f>SUM(J30+J177)</f>
        <v>7100</v>
      </c>
      <c r="K360" s="111">
        <f>SUM(K30+K177)</f>
        <v>5497.19</v>
      </c>
      <c r="L360" s="111">
        <f>SUM(L30+L177)</f>
        <v>5497.19</v>
      </c>
    </row>
    <row r="361" spans="1:12" ht="18.75" customHeight="1">
      <c r="A361" s="136"/>
      <c r="B361" s="136"/>
      <c r="C361" s="136"/>
      <c r="D361" s="136"/>
      <c r="E361" s="136"/>
      <c r="F361" s="17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70"/>
      <c r="F363" s="170"/>
      <c r="G363" s="170"/>
      <c r="H363" s="170"/>
      <c r="I363" s="178" t="s">
        <v>238</v>
      </c>
      <c r="K363" s="182" t="s">
        <v>239</v>
      </c>
      <c r="L363" s="182"/>
    </row>
    <row r="364" spans="1:12" ht="15.75" customHeight="1">
      <c r="A364" s="136"/>
      <c r="B364" s="136"/>
      <c r="C364" s="136"/>
      <c r="D364" s="136"/>
      <c r="E364" s="136"/>
      <c r="F364" s="17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3" t="s">
        <v>242</v>
      </c>
      <c r="E366" s="184"/>
      <c r="F366" s="184"/>
      <c r="G366" s="184"/>
      <c r="H366" s="134"/>
      <c r="I366" s="135" t="s">
        <v>238</v>
      </c>
      <c r="K366" s="182" t="s">
        <v>239</v>
      </c>
      <c r="L366" s="18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workbookViewId="0">
      <selection activeCell="R24" sqref="R24"/>
    </sheetView>
  </sheetViews>
  <sheetFormatPr defaultRowHeight="13.2"/>
  <cols>
    <col min="1" max="4" width="2" style="169" customWidth="1"/>
    <col min="5" max="5" width="2.109375" style="169" customWidth="1"/>
    <col min="6" max="6" width="3.5546875" style="177" customWidth="1"/>
    <col min="7" max="7" width="34.33203125" style="169" customWidth="1"/>
    <col min="8" max="8" width="3.88671875" style="169" customWidth="1"/>
    <col min="9" max="9" width="10.6640625" style="169" customWidth="1"/>
    <col min="10" max="10" width="11.44140625" style="169" customWidth="1"/>
    <col min="11" max="12" width="10.6640625" style="169" customWidth="1"/>
    <col min="13" max="13" width="0.109375" style="169" hidden="1" customWidth="1"/>
    <col min="14" max="14" width="6.109375" style="169" hidden="1" customWidth="1"/>
    <col min="15" max="15" width="8.88671875" style="169" hidden="1" customWidth="1"/>
    <col min="16" max="16" width="9.109375" style="169" hidden="1" customWidth="1"/>
    <col min="17" max="17" width="11.33203125" style="169" customWidth="1"/>
    <col min="18" max="18" width="34.44140625" style="169" customWidth="1"/>
    <col min="19" max="19" width="9.109375" style="169" customWidth="1"/>
    <col min="20" max="36" width="9.109375" style="170" customWidth="1"/>
    <col min="37" max="256" width="8.88671875" style="170"/>
    <col min="257" max="260" width="2" style="170" customWidth="1"/>
    <col min="261" max="261" width="2.109375" style="170" customWidth="1"/>
    <col min="262" max="262" width="3.5546875" style="170" customWidth="1"/>
    <col min="263" max="263" width="34.33203125" style="170" customWidth="1"/>
    <col min="264" max="264" width="3.88671875" style="170" customWidth="1"/>
    <col min="265" max="265" width="10.6640625" style="170" customWidth="1"/>
    <col min="266" max="266" width="11.44140625" style="170" customWidth="1"/>
    <col min="267" max="268" width="10.6640625" style="170" customWidth="1"/>
    <col min="269" max="272" width="0" style="170" hidden="1" customWidth="1"/>
    <col min="273" max="273" width="11.33203125" style="170" customWidth="1"/>
    <col min="274" max="274" width="34.44140625" style="170" customWidth="1"/>
    <col min="275" max="292" width="9.109375" style="170" customWidth="1"/>
    <col min="293" max="512" width="8.88671875" style="170"/>
    <col min="513" max="516" width="2" style="170" customWidth="1"/>
    <col min="517" max="517" width="2.109375" style="170" customWidth="1"/>
    <col min="518" max="518" width="3.5546875" style="170" customWidth="1"/>
    <col min="519" max="519" width="34.33203125" style="170" customWidth="1"/>
    <col min="520" max="520" width="3.88671875" style="170" customWidth="1"/>
    <col min="521" max="521" width="10.6640625" style="170" customWidth="1"/>
    <col min="522" max="522" width="11.44140625" style="170" customWidth="1"/>
    <col min="523" max="524" width="10.6640625" style="170" customWidth="1"/>
    <col min="525" max="528" width="0" style="170" hidden="1" customWidth="1"/>
    <col min="529" max="529" width="11.33203125" style="170" customWidth="1"/>
    <col min="530" max="530" width="34.44140625" style="170" customWidth="1"/>
    <col min="531" max="548" width="9.109375" style="170" customWidth="1"/>
    <col min="549" max="768" width="8.88671875" style="170"/>
    <col min="769" max="772" width="2" style="170" customWidth="1"/>
    <col min="773" max="773" width="2.109375" style="170" customWidth="1"/>
    <col min="774" max="774" width="3.5546875" style="170" customWidth="1"/>
    <col min="775" max="775" width="34.33203125" style="170" customWidth="1"/>
    <col min="776" max="776" width="3.88671875" style="170" customWidth="1"/>
    <col min="777" max="777" width="10.6640625" style="170" customWidth="1"/>
    <col min="778" max="778" width="11.44140625" style="170" customWidth="1"/>
    <col min="779" max="780" width="10.6640625" style="170" customWidth="1"/>
    <col min="781" max="784" width="0" style="170" hidden="1" customWidth="1"/>
    <col min="785" max="785" width="11.33203125" style="170" customWidth="1"/>
    <col min="786" max="786" width="34.44140625" style="170" customWidth="1"/>
    <col min="787" max="804" width="9.109375" style="170" customWidth="1"/>
    <col min="805" max="1024" width="8.88671875" style="170"/>
    <col min="1025" max="1028" width="2" style="170" customWidth="1"/>
    <col min="1029" max="1029" width="2.109375" style="170" customWidth="1"/>
    <col min="1030" max="1030" width="3.5546875" style="170" customWidth="1"/>
    <col min="1031" max="1031" width="34.33203125" style="170" customWidth="1"/>
    <col min="1032" max="1032" width="3.88671875" style="170" customWidth="1"/>
    <col min="1033" max="1033" width="10.6640625" style="170" customWidth="1"/>
    <col min="1034" max="1034" width="11.44140625" style="170" customWidth="1"/>
    <col min="1035" max="1036" width="10.6640625" style="170" customWidth="1"/>
    <col min="1037" max="1040" width="0" style="170" hidden="1" customWidth="1"/>
    <col min="1041" max="1041" width="11.33203125" style="170" customWidth="1"/>
    <col min="1042" max="1042" width="34.44140625" style="170" customWidth="1"/>
    <col min="1043" max="1060" width="9.109375" style="170" customWidth="1"/>
    <col min="1061" max="1280" width="8.88671875" style="170"/>
    <col min="1281" max="1284" width="2" style="170" customWidth="1"/>
    <col min="1285" max="1285" width="2.109375" style="170" customWidth="1"/>
    <col min="1286" max="1286" width="3.5546875" style="170" customWidth="1"/>
    <col min="1287" max="1287" width="34.33203125" style="170" customWidth="1"/>
    <col min="1288" max="1288" width="3.88671875" style="170" customWidth="1"/>
    <col min="1289" max="1289" width="10.6640625" style="170" customWidth="1"/>
    <col min="1290" max="1290" width="11.44140625" style="170" customWidth="1"/>
    <col min="1291" max="1292" width="10.6640625" style="170" customWidth="1"/>
    <col min="1293" max="1296" width="0" style="170" hidden="1" customWidth="1"/>
    <col min="1297" max="1297" width="11.33203125" style="170" customWidth="1"/>
    <col min="1298" max="1298" width="34.44140625" style="170" customWidth="1"/>
    <col min="1299" max="1316" width="9.109375" style="170" customWidth="1"/>
    <col min="1317" max="1536" width="8.88671875" style="170"/>
    <col min="1537" max="1540" width="2" style="170" customWidth="1"/>
    <col min="1541" max="1541" width="2.109375" style="170" customWidth="1"/>
    <col min="1542" max="1542" width="3.5546875" style="170" customWidth="1"/>
    <col min="1543" max="1543" width="34.33203125" style="170" customWidth="1"/>
    <col min="1544" max="1544" width="3.88671875" style="170" customWidth="1"/>
    <col min="1545" max="1545" width="10.6640625" style="170" customWidth="1"/>
    <col min="1546" max="1546" width="11.44140625" style="170" customWidth="1"/>
    <col min="1547" max="1548" width="10.6640625" style="170" customWidth="1"/>
    <col min="1549" max="1552" width="0" style="170" hidden="1" customWidth="1"/>
    <col min="1553" max="1553" width="11.33203125" style="170" customWidth="1"/>
    <col min="1554" max="1554" width="34.44140625" style="170" customWidth="1"/>
    <col min="1555" max="1572" width="9.109375" style="170" customWidth="1"/>
    <col min="1573" max="1792" width="8.88671875" style="170"/>
    <col min="1793" max="1796" width="2" style="170" customWidth="1"/>
    <col min="1797" max="1797" width="2.109375" style="170" customWidth="1"/>
    <col min="1798" max="1798" width="3.5546875" style="170" customWidth="1"/>
    <col min="1799" max="1799" width="34.33203125" style="170" customWidth="1"/>
    <col min="1800" max="1800" width="3.88671875" style="170" customWidth="1"/>
    <col min="1801" max="1801" width="10.6640625" style="170" customWidth="1"/>
    <col min="1802" max="1802" width="11.44140625" style="170" customWidth="1"/>
    <col min="1803" max="1804" width="10.6640625" style="170" customWidth="1"/>
    <col min="1805" max="1808" width="0" style="170" hidden="1" customWidth="1"/>
    <col min="1809" max="1809" width="11.33203125" style="170" customWidth="1"/>
    <col min="1810" max="1810" width="34.44140625" style="170" customWidth="1"/>
    <col min="1811" max="1828" width="9.109375" style="170" customWidth="1"/>
    <col min="1829" max="2048" width="8.88671875" style="170"/>
    <col min="2049" max="2052" width="2" style="170" customWidth="1"/>
    <col min="2053" max="2053" width="2.109375" style="170" customWidth="1"/>
    <col min="2054" max="2054" width="3.5546875" style="170" customWidth="1"/>
    <col min="2055" max="2055" width="34.33203125" style="170" customWidth="1"/>
    <col min="2056" max="2056" width="3.88671875" style="170" customWidth="1"/>
    <col min="2057" max="2057" width="10.6640625" style="170" customWidth="1"/>
    <col min="2058" max="2058" width="11.44140625" style="170" customWidth="1"/>
    <col min="2059" max="2060" width="10.6640625" style="170" customWidth="1"/>
    <col min="2061" max="2064" width="0" style="170" hidden="1" customWidth="1"/>
    <col min="2065" max="2065" width="11.33203125" style="170" customWidth="1"/>
    <col min="2066" max="2066" width="34.44140625" style="170" customWidth="1"/>
    <col min="2067" max="2084" width="9.109375" style="170" customWidth="1"/>
    <col min="2085" max="2304" width="8.88671875" style="170"/>
    <col min="2305" max="2308" width="2" style="170" customWidth="1"/>
    <col min="2309" max="2309" width="2.109375" style="170" customWidth="1"/>
    <col min="2310" max="2310" width="3.5546875" style="170" customWidth="1"/>
    <col min="2311" max="2311" width="34.33203125" style="170" customWidth="1"/>
    <col min="2312" max="2312" width="3.88671875" style="170" customWidth="1"/>
    <col min="2313" max="2313" width="10.6640625" style="170" customWidth="1"/>
    <col min="2314" max="2314" width="11.44140625" style="170" customWidth="1"/>
    <col min="2315" max="2316" width="10.6640625" style="170" customWidth="1"/>
    <col min="2317" max="2320" width="0" style="170" hidden="1" customWidth="1"/>
    <col min="2321" max="2321" width="11.33203125" style="170" customWidth="1"/>
    <col min="2322" max="2322" width="34.44140625" style="170" customWidth="1"/>
    <col min="2323" max="2340" width="9.109375" style="170" customWidth="1"/>
    <col min="2341" max="2560" width="8.88671875" style="170"/>
    <col min="2561" max="2564" width="2" style="170" customWidth="1"/>
    <col min="2565" max="2565" width="2.109375" style="170" customWidth="1"/>
    <col min="2566" max="2566" width="3.5546875" style="170" customWidth="1"/>
    <col min="2567" max="2567" width="34.33203125" style="170" customWidth="1"/>
    <col min="2568" max="2568" width="3.88671875" style="170" customWidth="1"/>
    <col min="2569" max="2569" width="10.6640625" style="170" customWidth="1"/>
    <col min="2570" max="2570" width="11.44140625" style="170" customWidth="1"/>
    <col min="2571" max="2572" width="10.6640625" style="170" customWidth="1"/>
    <col min="2573" max="2576" width="0" style="170" hidden="1" customWidth="1"/>
    <col min="2577" max="2577" width="11.33203125" style="170" customWidth="1"/>
    <col min="2578" max="2578" width="34.44140625" style="170" customWidth="1"/>
    <col min="2579" max="2596" width="9.109375" style="170" customWidth="1"/>
    <col min="2597" max="2816" width="8.88671875" style="170"/>
    <col min="2817" max="2820" width="2" style="170" customWidth="1"/>
    <col min="2821" max="2821" width="2.109375" style="170" customWidth="1"/>
    <col min="2822" max="2822" width="3.5546875" style="170" customWidth="1"/>
    <col min="2823" max="2823" width="34.33203125" style="170" customWidth="1"/>
    <col min="2824" max="2824" width="3.88671875" style="170" customWidth="1"/>
    <col min="2825" max="2825" width="10.6640625" style="170" customWidth="1"/>
    <col min="2826" max="2826" width="11.44140625" style="170" customWidth="1"/>
    <col min="2827" max="2828" width="10.6640625" style="170" customWidth="1"/>
    <col min="2829" max="2832" width="0" style="170" hidden="1" customWidth="1"/>
    <col min="2833" max="2833" width="11.33203125" style="170" customWidth="1"/>
    <col min="2834" max="2834" width="34.44140625" style="170" customWidth="1"/>
    <col min="2835" max="2852" width="9.109375" style="170" customWidth="1"/>
    <col min="2853" max="3072" width="8.88671875" style="170"/>
    <col min="3073" max="3076" width="2" style="170" customWidth="1"/>
    <col min="3077" max="3077" width="2.109375" style="170" customWidth="1"/>
    <col min="3078" max="3078" width="3.5546875" style="170" customWidth="1"/>
    <col min="3079" max="3079" width="34.33203125" style="170" customWidth="1"/>
    <col min="3080" max="3080" width="3.88671875" style="170" customWidth="1"/>
    <col min="3081" max="3081" width="10.6640625" style="170" customWidth="1"/>
    <col min="3082" max="3082" width="11.44140625" style="170" customWidth="1"/>
    <col min="3083" max="3084" width="10.6640625" style="170" customWidth="1"/>
    <col min="3085" max="3088" width="0" style="170" hidden="1" customWidth="1"/>
    <col min="3089" max="3089" width="11.33203125" style="170" customWidth="1"/>
    <col min="3090" max="3090" width="34.44140625" style="170" customWidth="1"/>
    <col min="3091" max="3108" width="9.109375" style="170" customWidth="1"/>
    <col min="3109" max="3328" width="8.88671875" style="170"/>
    <col min="3329" max="3332" width="2" style="170" customWidth="1"/>
    <col min="3333" max="3333" width="2.109375" style="170" customWidth="1"/>
    <col min="3334" max="3334" width="3.5546875" style="170" customWidth="1"/>
    <col min="3335" max="3335" width="34.33203125" style="170" customWidth="1"/>
    <col min="3336" max="3336" width="3.88671875" style="170" customWidth="1"/>
    <col min="3337" max="3337" width="10.6640625" style="170" customWidth="1"/>
    <col min="3338" max="3338" width="11.44140625" style="170" customWidth="1"/>
    <col min="3339" max="3340" width="10.6640625" style="170" customWidth="1"/>
    <col min="3341" max="3344" width="0" style="170" hidden="1" customWidth="1"/>
    <col min="3345" max="3345" width="11.33203125" style="170" customWidth="1"/>
    <col min="3346" max="3346" width="34.44140625" style="170" customWidth="1"/>
    <col min="3347" max="3364" width="9.109375" style="170" customWidth="1"/>
    <col min="3365" max="3584" width="8.88671875" style="170"/>
    <col min="3585" max="3588" width="2" style="170" customWidth="1"/>
    <col min="3589" max="3589" width="2.109375" style="170" customWidth="1"/>
    <col min="3590" max="3590" width="3.5546875" style="170" customWidth="1"/>
    <col min="3591" max="3591" width="34.33203125" style="170" customWidth="1"/>
    <col min="3592" max="3592" width="3.88671875" style="170" customWidth="1"/>
    <col min="3593" max="3593" width="10.6640625" style="170" customWidth="1"/>
    <col min="3594" max="3594" width="11.44140625" style="170" customWidth="1"/>
    <col min="3595" max="3596" width="10.6640625" style="170" customWidth="1"/>
    <col min="3597" max="3600" width="0" style="170" hidden="1" customWidth="1"/>
    <col min="3601" max="3601" width="11.33203125" style="170" customWidth="1"/>
    <col min="3602" max="3602" width="34.44140625" style="170" customWidth="1"/>
    <col min="3603" max="3620" width="9.109375" style="170" customWidth="1"/>
    <col min="3621" max="3840" width="8.88671875" style="170"/>
    <col min="3841" max="3844" width="2" style="170" customWidth="1"/>
    <col min="3845" max="3845" width="2.109375" style="170" customWidth="1"/>
    <col min="3846" max="3846" width="3.5546875" style="170" customWidth="1"/>
    <col min="3847" max="3847" width="34.33203125" style="170" customWidth="1"/>
    <col min="3848" max="3848" width="3.88671875" style="170" customWidth="1"/>
    <col min="3849" max="3849" width="10.6640625" style="170" customWidth="1"/>
    <col min="3850" max="3850" width="11.44140625" style="170" customWidth="1"/>
    <col min="3851" max="3852" width="10.6640625" style="170" customWidth="1"/>
    <col min="3853" max="3856" width="0" style="170" hidden="1" customWidth="1"/>
    <col min="3857" max="3857" width="11.33203125" style="170" customWidth="1"/>
    <col min="3858" max="3858" width="34.44140625" style="170" customWidth="1"/>
    <col min="3859" max="3876" width="9.109375" style="170" customWidth="1"/>
    <col min="3877" max="4096" width="8.88671875" style="170"/>
    <col min="4097" max="4100" width="2" style="170" customWidth="1"/>
    <col min="4101" max="4101" width="2.109375" style="170" customWidth="1"/>
    <col min="4102" max="4102" width="3.5546875" style="170" customWidth="1"/>
    <col min="4103" max="4103" width="34.33203125" style="170" customWidth="1"/>
    <col min="4104" max="4104" width="3.88671875" style="170" customWidth="1"/>
    <col min="4105" max="4105" width="10.6640625" style="170" customWidth="1"/>
    <col min="4106" max="4106" width="11.44140625" style="170" customWidth="1"/>
    <col min="4107" max="4108" width="10.6640625" style="170" customWidth="1"/>
    <col min="4109" max="4112" width="0" style="170" hidden="1" customWidth="1"/>
    <col min="4113" max="4113" width="11.33203125" style="170" customWidth="1"/>
    <col min="4114" max="4114" width="34.44140625" style="170" customWidth="1"/>
    <col min="4115" max="4132" width="9.109375" style="170" customWidth="1"/>
    <col min="4133" max="4352" width="8.88671875" style="170"/>
    <col min="4353" max="4356" width="2" style="170" customWidth="1"/>
    <col min="4357" max="4357" width="2.109375" style="170" customWidth="1"/>
    <col min="4358" max="4358" width="3.5546875" style="170" customWidth="1"/>
    <col min="4359" max="4359" width="34.33203125" style="170" customWidth="1"/>
    <col min="4360" max="4360" width="3.88671875" style="170" customWidth="1"/>
    <col min="4361" max="4361" width="10.6640625" style="170" customWidth="1"/>
    <col min="4362" max="4362" width="11.44140625" style="170" customWidth="1"/>
    <col min="4363" max="4364" width="10.6640625" style="170" customWidth="1"/>
    <col min="4365" max="4368" width="0" style="170" hidden="1" customWidth="1"/>
    <col min="4369" max="4369" width="11.33203125" style="170" customWidth="1"/>
    <col min="4370" max="4370" width="34.44140625" style="170" customWidth="1"/>
    <col min="4371" max="4388" width="9.109375" style="170" customWidth="1"/>
    <col min="4389" max="4608" width="8.88671875" style="170"/>
    <col min="4609" max="4612" width="2" style="170" customWidth="1"/>
    <col min="4613" max="4613" width="2.109375" style="170" customWidth="1"/>
    <col min="4614" max="4614" width="3.5546875" style="170" customWidth="1"/>
    <col min="4615" max="4615" width="34.33203125" style="170" customWidth="1"/>
    <col min="4616" max="4616" width="3.88671875" style="170" customWidth="1"/>
    <col min="4617" max="4617" width="10.6640625" style="170" customWidth="1"/>
    <col min="4618" max="4618" width="11.44140625" style="170" customWidth="1"/>
    <col min="4619" max="4620" width="10.6640625" style="170" customWidth="1"/>
    <col min="4621" max="4624" width="0" style="170" hidden="1" customWidth="1"/>
    <col min="4625" max="4625" width="11.33203125" style="170" customWidth="1"/>
    <col min="4626" max="4626" width="34.44140625" style="170" customWidth="1"/>
    <col min="4627" max="4644" width="9.109375" style="170" customWidth="1"/>
    <col min="4645" max="4864" width="8.88671875" style="170"/>
    <col min="4865" max="4868" width="2" style="170" customWidth="1"/>
    <col min="4869" max="4869" width="2.109375" style="170" customWidth="1"/>
    <col min="4870" max="4870" width="3.5546875" style="170" customWidth="1"/>
    <col min="4871" max="4871" width="34.33203125" style="170" customWidth="1"/>
    <col min="4872" max="4872" width="3.88671875" style="170" customWidth="1"/>
    <col min="4873" max="4873" width="10.6640625" style="170" customWidth="1"/>
    <col min="4874" max="4874" width="11.44140625" style="170" customWidth="1"/>
    <col min="4875" max="4876" width="10.6640625" style="170" customWidth="1"/>
    <col min="4877" max="4880" width="0" style="170" hidden="1" customWidth="1"/>
    <col min="4881" max="4881" width="11.33203125" style="170" customWidth="1"/>
    <col min="4882" max="4882" width="34.44140625" style="170" customWidth="1"/>
    <col min="4883" max="4900" width="9.109375" style="170" customWidth="1"/>
    <col min="4901" max="5120" width="8.88671875" style="170"/>
    <col min="5121" max="5124" width="2" style="170" customWidth="1"/>
    <col min="5125" max="5125" width="2.109375" style="170" customWidth="1"/>
    <col min="5126" max="5126" width="3.5546875" style="170" customWidth="1"/>
    <col min="5127" max="5127" width="34.33203125" style="170" customWidth="1"/>
    <col min="5128" max="5128" width="3.88671875" style="170" customWidth="1"/>
    <col min="5129" max="5129" width="10.6640625" style="170" customWidth="1"/>
    <col min="5130" max="5130" width="11.44140625" style="170" customWidth="1"/>
    <col min="5131" max="5132" width="10.6640625" style="170" customWidth="1"/>
    <col min="5133" max="5136" width="0" style="170" hidden="1" customWidth="1"/>
    <col min="5137" max="5137" width="11.33203125" style="170" customWidth="1"/>
    <col min="5138" max="5138" width="34.44140625" style="170" customWidth="1"/>
    <col min="5139" max="5156" width="9.109375" style="170" customWidth="1"/>
    <col min="5157" max="5376" width="8.88671875" style="170"/>
    <col min="5377" max="5380" width="2" style="170" customWidth="1"/>
    <col min="5381" max="5381" width="2.109375" style="170" customWidth="1"/>
    <col min="5382" max="5382" width="3.5546875" style="170" customWidth="1"/>
    <col min="5383" max="5383" width="34.33203125" style="170" customWidth="1"/>
    <col min="5384" max="5384" width="3.88671875" style="170" customWidth="1"/>
    <col min="5385" max="5385" width="10.6640625" style="170" customWidth="1"/>
    <col min="5386" max="5386" width="11.44140625" style="170" customWidth="1"/>
    <col min="5387" max="5388" width="10.6640625" style="170" customWidth="1"/>
    <col min="5389" max="5392" width="0" style="170" hidden="1" customWidth="1"/>
    <col min="5393" max="5393" width="11.33203125" style="170" customWidth="1"/>
    <col min="5394" max="5394" width="34.44140625" style="170" customWidth="1"/>
    <col min="5395" max="5412" width="9.109375" style="170" customWidth="1"/>
    <col min="5413" max="5632" width="8.88671875" style="170"/>
    <col min="5633" max="5636" width="2" style="170" customWidth="1"/>
    <col min="5637" max="5637" width="2.109375" style="170" customWidth="1"/>
    <col min="5638" max="5638" width="3.5546875" style="170" customWidth="1"/>
    <col min="5639" max="5639" width="34.33203125" style="170" customWidth="1"/>
    <col min="5640" max="5640" width="3.88671875" style="170" customWidth="1"/>
    <col min="5641" max="5641" width="10.6640625" style="170" customWidth="1"/>
    <col min="5642" max="5642" width="11.44140625" style="170" customWidth="1"/>
    <col min="5643" max="5644" width="10.6640625" style="170" customWidth="1"/>
    <col min="5645" max="5648" width="0" style="170" hidden="1" customWidth="1"/>
    <col min="5649" max="5649" width="11.33203125" style="170" customWidth="1"/>
    <col min="5650" max="5650" width="34.44140625" style="170" customWidth="1"/>
    <col min="5651" max="5668" width="9.109375" style="170" customWidth="1"/>
    <col min="5669" max="5888" width="8.88671875" style="170"/>
    <col min="5889" max="5892" width="2" style="170" customWidth="1"/>
    <col min="5893" max="5893" width="2.109375" style="170" customWidth="1"/>
    <col min="5894" max="5894" width="3.5546875" style="170" customWidth="1"/>
    <col min="5895" max="5895" width="34.33203125" style="170" customWidth="1"/>
    <col min="5896" max="5896" width="3.88671875" style="170" customWidth="1"/>
    <col min="5897" max="5897" width="10.6640625" style="170" customWidth="1"/>
    <col min="5898" max="5898" width="11.44140625" style="170" customWidth="1"/>
    <col min="5899" max="5900" width="10.6640625" style="170" customWidth="1"/>
    <col min="5901" max="5904" width="0" style="170" hidden="1" customWidth="1"/>
    <col min="5905" max="5905" width="11.33203125" style="170" customWidth="1"/>
    <col min="5906" max="5906" width="34.44140625" style="170" customWidth="1"/>
    <col min="5907" max="5924" width="9.109375" style="170" customWidth="1"/>
    <col min="5925" max="6144" width="8.88671875" style="170"/>
    <col min="6145" max="6148" width="2" style="170" customWidth="1"/>
    <col min="6149" max="6149" width="2.109375" style="170" customWidth="1"/>
    <col min="6150" max="6150" width="3.5546875" style="170" customWidth="1"/>
    <col min="6151" max="6151" width="34.33203125" style="170" customWidth="1"/>
    <col min="6152" max="6152" width="3.88671875" style="170" customWidth="1"/>
    <col min="6153" max="6153" width="10.6640625" style="170" customWidth="1"/>
    <col min="6154" max="6154" width="11.44140625" style="170" customWidth="1"/>
    <col min="6155" max="6156" width="10.6640625" style="170" customWidth="1"/>
    <col min="6157" max="6160" width="0" style="170" hidden="1" customWidth="1"/>
    <col min="6161" max="6161" width="11.33203125" style="170" customWidth="1"/>
    <col min="6162" max="6162" width="34.44140625" style="170" customWidth="1"/>
    <col min="6163" max="6180" width="9.109375" style="170" customWidth="1"/>
    <col min="6181" max="6400" width="8.88671875" style="170"/>
    <col min="6401" max="6404" width="2" style="170" customWidth="1"/>
    <col min="6405" max="6405" width="2.109375" style="170" customWidth="1"/>
    <col min="6406" max="6406" width="3.5546875" style="170" customWidth="1"/>
    <col min="6407" max="6407" width="34.33203125" style="170" customWidth="1"/>
    <col min="6408" max="6408" width="3.88671875" style="170" customWidth="1"/>
    <col min="6409" max="6409" width="10.6640625" style="170" customWidth="1"/>
    <col min="6410" max="6410" width="11.44140625" style="170" customWidth="1"/>
    <col min="6411" max="6412" width="10.6640625" style="170" customWidth="1"/>
    <col min="6413" max="6416" width="0" style="170" hidden="1" customWidth="1"/>
    <col min="6417" max="6417" width="11.33203125" style="170" customWidth="1"/>
    <col min="6418" max="6418" width="34.44140625" style="170" customWidth="1"/>
    <col min="6419" max="6436" width="9.109375" style="170" customWidth="1"/>
    <col min="6437" max="6656" width="8.88671875" style="170"/>
    <col min="6657" max="6660" width="2" style="170" customWidth="1"/>
    <col min="6661" max="6661" width="2.109375" style="170" customWidth="1"/>
    <col min="6662" max="6662" width="3.5546875" style="170" customWidth="1"/>
    <col min="6663" max="6663" width="34.33203125" style="170" customWidth="1"/>
    <col min="6664" max="6664" width="3.88671875" style="170" customWidth="1"/>
    <col min="6665" max="6665" width="10.6640625" style="170" customWidth="1"/>
    <col min="6666" max="6666" width="11.44140625" style="170" customWidth="1"/>
    <col min="6667" max="6668" width="10.6640625" style="170" customWidth="1"/>
    <col min="6669" max="6672" width="0" style="170" hidden="1" customWidth="1"/>
    <col min="6673" max="6673" width="11.33203125" style="170" customWidth="1"/>
    <col min="6674" max="6674" width="34.44140625" style="170" customWidth="1"/>
    <col min="6675" max="6692" width="9.109375" style="170" customWidth="1"/>
    <col min="6693" max="6912" width="8.88671875" style="170"/>
    <col min="6913" max="6916" width="2" style="170" customWidth="1"/>
    <col min="6917" max="6917" width="2.109375" style="170" customWidth="1"/>
    <col min="6918" max="6918" width="3.5546875" style="170" customWidth="1"/>
    <col min="6919" max="6919" width="34.33203125" style="170" customWidth="1"/>
    <col min="6920" max="6920" width="3.88671875" style="170" customWidth="1"/>
    <col min="6921" max="6921" width="10.6640625" style="170" customWidth="1"/>
    <col min="6922" max="6922" width="11.44140625" style="170" customWidth="1"/>
    <col min="6923" max="6924" width="10.6640625" style="170" customWidth="1"/>
    <col min="6925" max="6928" width="0" style="170" hidden="1" customWidth="1"/>
    <col min="6929" max="6929" width="11.33203125" style="170" customWidth="1"/>
    <col min="6930" max="6930" width="34.44140625" style="170" customWidth="1"/>
    <col min="6931" max="6948" width="9.109375" style="170" customWidth="1"/>
    <col min="6949" max="7168" width="8.88671875" style="170"/>
    <col min="7169" max="7172" width="2" style="170" customWidth="1"/>
    <col min="7173" max="7173" width="2.109375" style="170" customWidth="1"/>
    <col min="7174" max="7174" width="3.5546875" style="170" customWidth="1"/>
    <col min="7175" max="7175" width="34.33203125" style="170" customWidth="1"/>
    <col min="7176" max="7176" width="3.88671875" style="170" customWidth="1"/>
    <col min="7177" max="7177" width="10.6640625" style="170" customWidth="1"/>
    <col min="7178" max="7178" width="11.44140625" style="170" customWidth="1"/>
    <col min="7179" max="7180" width="10.6640625" style="170" customWidth="1"/>
    <col min="7181" max="7184" width="0" style="170" hidden="1" customWidth="1"/>
    <col min="7185" max="7185" width="11.33203125" style="170" customWidth="1"/>
    <col min="7186" max="7186" width="34.44140625" style="170" customWidth="1"/>
    <col min="7187" max="7204" width="9.109375" style="170" customWidth="1"/>
    <col min="7205" max="7424" width="8.88671875" style="170"/>
    <col min="7425" max="7428" width="2" style="170" customWidth="1"/>
    <col min="7429" max="7429" width="2.109375" style="170" customWidth="1"/>
    <col min="7430" max="7430" width="3.5546875" style="170" customWidth="1"/>
    <col min="7431" max="7431" width="34.33203125" style="170" customWidth="1"/>
    <col min="7432" max="7432" width="3.88671875" style="170" customWidth="1"/>
    <col min="7433" max="7433" width="10.6640625" style="170" customWidth="1"/>
    <col min="7434" max="7434" width="11.44140625" style="170" customWidth="1"/>
    <col min="7435" max="7436" width="10.6640625" style="170" customWidth="1"/>
    <col min="7437" max="7440" width="0" style="170" hidden="1" customWidth="1"/>
    <col min="7441" max="7441" width="11.33203125" style="170" customWidth="1"/>
    <col min="7442" max="7442" width="34.44140625" style="170" customWidth="1"/>
    <col min="7443" max="7460" width="9.109375" style="170" customWidth="1"/>
    <col min="7461" max="7680" width="8.88671875" style="170"/>
    <col min="7681" max="7684" width="2" style="170" customWidth="1"/>
    <col min="7685" max="7685" width="2.109375" style="170" customWidth="1"/>
    <col min="7686" max="7686" width="3.5546875" style="170" customWidth="1"/>
    <col min="7687" max="7687" width="34.33203125" style="170" customWidth="1"/>
    <col min="7688" max="7688" width="3.88671875" style="170" customWidth="1"/>
    <col min="7689" max="7689" width="10.6640625" style="170" customWidth="1"/>
    <col min="7690" max="7690" width="11.44140625" style="170" customWidth="1"/>
    <col min="7691" max="7692" width="10.6640625" style="170" customWidth="1"/>
    <col min="7693" max="7696" width="0" style="170" hidden="1" customWidth="1"/>
    <col min="7697" max="7697" width="11.33203125" style="170" customWidth="1"/>
    <col min="7698" max="7698" width="34.44140625" style="170" customWidth="1"/>
    <col min="7699" max="7716" width="9.109375" style="170" customWidth="1"/>
    <col min="7717" max="7936" width="8.88671875" style="170"/>
    <col min="7937" max="7940" width="2" style="170" customWidth="1"/>
    <col min="7941" max="7941" width="2.109375" style="170" customWidth="1"/>
    <col min="7942" max="7942" width="3.5546875" style="170" customWidth="1"/>
    <col min="7943" max="7943" width="34.33203125" style="170" customWidth="1"/>
    <col min="7944" max="7944" width="3.88671875" style="170" customWidth="1"/>
    <col min="7945" max="7945" width="10.6640625" style="170" customWidth="1"/>
    <col min="7946" max="7946" width="11.44140625" style="170" customWidth="1"/>
    <col min="7947" max="7948" width="10.6640625" style="170" customWidth="1"/>
    <col min="7949" max="7952" width="0" style="170" hidden="1" customWidth="1"/>
    <col min="7953" max="7953" width="11.33203125" style="170" customWidth="1"/>
    <col min="7954" max="7954" width="34.44140625" style="170" customWidth="1"/>
    <col min="7955" max="7972" width="9.109375" style="170" customWidth="1"/>
    <col min="7973" max="8192" width="8.88671875" style="170"/>
    <col min="8193" max="8196" width="2" style="170" customWidth="1"/>
    <col min="8197" max="8197" width="2.109375" style="170" customWidth="1"/>
    <col min="8198" max="8198" width="3.5546875" style="170" customWidth="1"/>
    <col min="8199" max="8199" width="34.33203125" style="170" customWidth="1"/>
    <col min="8200" max="8200" width="3.88671875" style="170" customWidth="1"/>
    <col min="8201" max="8201" width="10.6640625" style="170" customWidth="1"/>
    <col min="8202" max="8202" width="11.44140625" style="170" customWidth="1"/>
    <col min="8203" max="8204" width="10.6640625" style="170" customWidth="1"/>
    <col min="8205" max="8208" width="0" style="170" hidden="1" customWidth="1"/>
    <col min="8209" max="8209" width="11.33203125" style="170" customWidth="1"/>
    <col min="8210" max="8210" width="34.44140625" style="170" customWidth="1"/>
    <col min="8211" max="8228" width="9.109375" style="170" customWidth="1"/>
    <col min="8229" max="8448" width="8.88671875" style="170"/>
    <col min="8449" max="8452" width="2" style="170" customWidth="1"/>
    <col min="8453" max="8453" width="2.109375" style="170" customWidth="1"/>
    <col min="8454" max="8454" width="3.5546875" style="170" customWidth="1"/>
    <col min="8455" max="8455" width="34.33203125" style="170" customWidth="1"/>
    <col min="8456" max="8456" width="3.88671875" style="170" customWidth="1"/>
    <col min="8457" max="8457" width="10.6640625" style="170" customWidth="1"/>
    <col min="8458" max="8458" width="11.44140625" style="170" customWidth="1"/>
    <col min="8459" max="8460" width="10.6640625" style="170" customWidth="1"/>
    <col min="8461" max="8464" width="0" style="170" hidden="1" customWidth="1"/>
    <col min="8465" max="8465" width="11.33203125" style="170" customWidth="1"/>
    <col min="8466" max="8466" width="34.44140625" style="170" customWidth="1"/>
    <col min="8467" max="8484" width="9.109375" style="170" customWidth="1"/>
    <col min="8485" max="8704" width="8.88671875" style="170"/>
    <col min="8705" max="8708" width="2" style="170" customWidth="1"/>
    <col min="8709" max="8709" width="2.109375" style="170" customWidth="1"/>
    <col min="8710" max="8710" width="3.5546875" style="170" customWidth="1"/>
    <col min="8711" max="8711" width="34.33203125" style="170" customWidth="1"/>
    <col min="8712" max="8712" width="3.88671875" style="170" customWidth="1"/>
    <col min="8713" max="8713" width="10.6640625" style="170" customWidth="1"/>
    <col min="8714" max="8714" width="11.44140625" style="170" customWidth="1"/>
    <col min="8715" max="8716" width="10.6640625" style="170" customWidth="1"/>
    <col min="8717" max="8720" width="0" style="170" hidden="1" customWidth="1"/>
    <col min="8721" max="8721" width="11.33203125" style="170" customWidth="1"/>
    <col min="8722" max="8722" width="34.44140625" style="170" customWidth="1"/>
    <col min="8723" max="8740" width="9.109375" style="170" customWidth="1"/>
    <col min="8741" max="8960" width="8.88671875" style="170"/>
    <col min="8961" max="8964" width="2" style="170" customWidth="1"/>
    <col min="8965" max="8965" width="2.109375" style="170" customWidth="1"/>
    <col min="8966" max="8966" width="3.5546875" style="170" customWidth="1"/>
    <col min="8967" max="8967" width="34.33203125" style="170" customWidth="1"/>
    <col min="8968" max="8968" width="3.88671875" style="170" customWidth="1"/>
    <col min="8969" max="8969" width="10.6640625" style="170" customWidth="1"/>
    <col min="8970" max="8970" width="11.44140625" style="170" customWidth="1"/>
    <col min="8971" max="8972" width="10.6640625" style="170" customWidth="1"/>
    <col min="8973" max="8976" width="0" style="170" hidden="1" customWidth="1"/>
    <col min="8977" max="8977" width="11.33203125" style="170" customWidth="1"/>
    <col min="8978" max="8978" width="34.44140625" style="170" customWidth="1"/>
    <col min="8979" max="8996" width="9.109375" style="170" customWidth="1"/>
    <col min="8997" max="9216" width="8.88671875" style="170"/>
    <col min="9217" max="9220" width="2" style="170" customWidth="1"/>
    <col min="9221" max="9221" width="2.109375" style="170" customWidth="1"/>
    <col min="9222" max="9222" width="3.5546875" style="170" customWidth="1"/>
    <col min="9223" max="9223" width="34.33203125" style="170" customWidth="1"/>
    <col min="9224" max="9224" width="3.88671875" style="170" customWidth="1"/>
    <col min="9225" max="9225" width="10.6640625" style="170" customWidth="1"/>
    <col min="9226" max="9226" width="11.44140625" style="170" customWidth="1"/>
    <col min="9227" max="9228" width="10.6640625" style="170" customWidth="1"/>
    <col min="9229" max="9232" width="0" style="170" hidden="1" customWidth="1"/>
    <col min="9233" max="9233" width="11.33203125" style="170" customWidth="1"/>
    <col min="9234" max="9234" width="34.44140625" style="170" customWidth="1"/>
    <col min="9235" max="9252" width="9.109375" style="170" customWidth="1"/>
    <col min="9253" max="9472" width="8.88671875" style="170"/>
    <col min="9473" max="9476" width="2" style="170" customWidth="1"/>
    <col min="9477" max="9477" width="2.109375" style="170" customWidth="1"/>
    <col min="9478" max="9478" width="3.5546875" style="170" customWidth="1"/>
    <col min="9479" max="9479" width="34.33203125" style="170" customWidth="1"/>
    <col min="9480" max="9480" width="3.88671875" style="170" customWidth="1"/>
    <col min="9481" max="9481" width="10.6640625" style="170" customWidth="1"/>
    <col min="9482" max="9482" width="11.44140625" style="170" customWidth="1"/>
    <col min="9483" max="9484" width="10.6640625" style="170" customWidth="1"/>
    <col min="9485" max="9488" width="0" style="170" hidden="1" customWidth="1"/>
    <col min="9489" max="9489" width="11.33203125" style="170" customWidth="1"/>
    <col min="9490" max="9490" width="34.44140625" style="170" customWidth="1"/>
    <col min="9491" max="9508" width="9.109375" style="170" customWidth="1"/>
    <col min="9509" max="9728" width="8.88671875" style="170"/>
    <col min="9729" max="9732" width="2" style="170" customWidth="1"/>
    <col min="9733" max="9733" width="2.109375" style="170" customWidth="1"/>
    <col min="9734" max="9734" width="3.5546875" style="170" customWidth="1"/>
    <col min="9735" max="9735" width="34.33203125" style="170" customWidth="1"/>
    <col min="9736" max="9736" width="3.88671875" style="170" customWidth="1"/>
    <col min="9737" max="9737" width="10.6640625" style="170" customWidth="1"/>
    <col min="9738" max="9738" width="11.44140625" style="170" customWidth="1"/>
    <col min="9739" max="9740" width="10.6640625" style="170" customWidth="1"/>
    <col min="9741" max="9744" width="0" style="170" hidden="1" customWidth="1"/>
    <col min="9745" max="9745" width="11.33203125" style="170" customWidth="1"/>
    <col min="9746" max="9746" width="34.44140625" style="170" customWidth="1"/>
    <col min="9747" max="9764" width="9.109375" style="170" customWidth="1"/>
    <col min="9765" max="9984" width="8.88671875" style="170"/>
    <col min="9985" max="9988" width="2" style="170" customWidth="1"/>
    <col min="9989" max="9989" width="2.109375" style="170" customWidth="1"/>
    <col min="9990" max="9990" width="3.5546875" style="170" customWidth="1"/>
    <col min="9991" max="9991" width="34.33203125" style="170" customWidth="1"/>
    <col min="9992" max="9992" width="3.88671875" style="170" customWidth="1"/>
    <col min="9993" max="9993" width="10.6640625" style="170" customWidth="1"/>
    <col min="9994" max="9994" width="11.44140625" style="170" customWidth="1"/>
    <col min="9995" max="9996" width="10.6640625" style="170" customWidth="1"/>
    <col min="9997" max="10000" width="0" style="170" hidden="1" customWidth="1"/>
    <col min="10001" max="10001" width="11.33203125" style="170" customWidth="1"/>
    <col min="10002" max="10002" width="34.44140625" style="170" customWidth="1"/>
    <col min="10003" max="10020" width="9.109375" style="170" customWidth="1"/>
    <col min="10021" max="10240" width="8.88671875" style="170"/>
    <col min="10241" max="10244" width="2" style="170" customWidth="1"/>
    <col min="10245" max="10245" width="2.109375" style="170" customWidth="1"/>
    <col min="10246" max="10246" width="3.5546875" style="170" customWidth="1"/>
    <col min="10247" max="10247" width="34.33203125" style="170" customWidth="1"/>
    <col min="10248" max="10248" width="3.88671875" style="170" customWidth="1"/>
    <col min="10249" max="10249" width="10.6640625" style="170" customWidth="1"/>
    <col min="10250" max="10250" width="11.44140625" style="170" customWidth="1"/>
    <col min="10251" max="10252" width="10.6640625" style="170" customWidth="1"/>
    <col min="10253" max="10256" width="0" style="170" hidden="1" customWidth="1"/>
    <col min="10257" max="10257" width="11.33203125" style="170" customWidth="1"/>
    <col min="10258" max="10258" width="34.44140625" style="170" customWidth="1"/>
    <col min="10259" max="10276" width="9.109375" style="170" customWidth="1"/>
    <col min="10277" max="10496" width="8.88671875" style="170"/>
    <col min="10497" max="10500" width="2" style="170" customWidth="1"/>
    <col min="10501" max="10501" width="2.109375" style="170" customWidth="1"/>
    <col min="10502" max="10502" width="3.5546875" style="170" customWidth="1"/>
    <col min="10503" max="10503" width="34.33203125" style="170" customWidth="1"/>
    <col min="10504" max="10504" width="3.88671875" style="170" customWidth="1"/>
    <col min="10505" max="10505" width="10.6640625" style="170" customWidth="1"/>
    <col min="10506" max="10506" width="11.44140625" style="170" customWidth="1"/>
    <col min="10507" max="10508" width="10.6640625" style="170" customWidth="1"/>
    <col min="10509" max="10512" width="0" style="170" hidden="1" customWidth="1"/>
    <col min="10513" max="10513" width="11.33203125" style="170" customWidth="1"/>
    <col min="10514" max="10514" width="34.44140625" style="170" customWidth="1"/>
    <col min="10515" max="10532" width="9.109375" style="170" customWidth="1"/>
    <col min="10533" max="10752" width="8.88671875" style="170"/>
    <col min="10753" max="10756" width="2" style="170" customWidth="1"/>
    <col min="10757" max="10757" width="2.109375" style="170" customWidth="1"/>
    <col min="10758" max="10758" width="3.5546875" style="170" customWidth="1"/>
    <col min="10759" max="10759" width="34.33203125" style="170" customWidth="1"/>
    <col min="10760" max="10760" width="3.88671875" style="170" customWidth="1"/>
    <col min="10761" max="10761" width="10.6640625" style="170" customWidth="1"/>
    <col min="10762" max="10762" width="11.44140625" style="170" customWidth="1"/>
    <col min="10763" max="10764" width="10.6640625" style="170" customWidth="1"/>
    <col min="10765" max="10768" width="0" style="170" hidden="1" customWidth="1"/>
    <col min="10769" max="10769" width="11.33203125" style="170" customWidth="1"/>
    <col min="10770" max="10770" width="34.44140625" style="170" customWidth="1"/>
    <col min="10771" max="10788" width="9.109375" style="170" customWidth="1"/>
    <col min="10789" max="11008" width="8.88671875" style="170"/>
    <col min="11009" max="11012" width="2" style="170" customWidth="1"/>
    <col min="11013" max="11013" width="2.109375" style="170" customWidth="1"/>
    <col min="11014" max="11014" width="3.5546875" style="170" customWidth="1"/>
    <col min="11015" max="11015" width="34.33203125" style="170" customWidth="1"/>
    <col min="11016" max="11016" width="3.88671875" style="170" customWidth="1"/>
    <col min="11017" max="11017" width="10.6640625" style="170" customWidth="1"/>
    <col min="11018" max="11018" width="11.44140625" style="170" customWidth="1"/>
    <col min="11019" max="11020" width="10.6640625" style="170" customWidth="1"/>
    <col min="11021" max="11024" width="0" style="170" hidden="1" customWidth="1"/>
    <col min="11025" max="11025" width="11.33203125" style="170" customWidth="1"/>
    <col min="11026" max="11026" width="34.44140625" style="170" customWidth="1"/>
    <col min="11027" max="11044" width="9.109375" style="170" customWidth="1"/>
    <col min="11045" max="11264" width="8.88671875" style="170"/>
    <col min="11265" max="11268" width="2" style="170" customWidth="1"/>
    <col min="11269" max="11269" width="2.109375" style="170" customWidth="1"/>
    <col min="11270" max="11270" width="3.5546875" style="170" customWidth="1"/>
    <col min="11271" max="11271" width="34.33203125" style="170" customWidth="1"/>
    <col min="11272" max="11272" width="3.88671875" style="170" customWidth="1"/>
    <col min="11273" max="11273" width="10.6640625" style="170" customWidth="1"/>
    <col min="11274" max="11274" width="11.44140625" style="170" customWidth="1"/>
    <col min="11275" max="11276" width="10.6640625" style="170" customWidth="1"/>
    <col min="11277" max="11280" width="0" style="170" hidden="1" customWidth="1"/>
    <col min="11281" max="11281" width="11.33203125" style="170" customWidth="1"/>
    <col min="11282" max="11282" width="34.44140625" style="170" customWidth="1"/>
    <col min="11283" max="11300" width="9.109375" style="170" customWidth="1"/>
    <col min="11301" max="11520" width="8.88671875" style="170"/>
    <col min="11521" max="11524" width="2" style="170" customWidth="1"/>
    <col min="11525" max="11525" width="2.109375" style="170" customWidth="1"/>
    <col min="11526" max="11526" width="3.5546875" style="170" customWidth="1"/>
    <col min="11527" max="11527" width="34.33203125" style="170" customWidth="1"/>
    <col min="11528" max="11528" width="3.88671875" style="170" customWidth="1"/>
    <col min="11529" max="11529" width="10.6640625" style="170" customWidth="1"/>
    <col min="11530" max="11530" width="11.44140625" style="170" customWidth="1"/>
    <col min="11531" max="11532" width="10.6640625" style="170" customWidth="1"/>
    <col min="11533" max="11536" width="0" style="170" hidden="1" customWidth="1"/>
    <col min="11537" max="11537" width="11.33203125" style="170" customWidth="1"/>
    <col min="11538" max="11538" width="34.44140625" style="170" customWidth="1"/>
    <col min="11539" max="11556" width="9.109375" style="170" customWidth="1"/>
    <col min="11557" max="11776" width="8.88671875" style="170"/>
    <col min="11777" max="11780" width="2" style="170" customWidth="1"/>
    <col min="11781" max="11781" width="2.109375" style="170" customWidth="1"/>
    <col min="11782" max="11782" width="3.5546875" style="170" customWidth="1"/>
    <col min="11783" max="11783" width="34.33203125" style="170" customWidth="1"/>
    <col min="11784" max="11784" width="3.88671875" style="170" customWidth="1"/>
    <col min="11785" max="11785" width="10.6640625" style="170" customWidth="1"/>
    <col min="11786" max="11786" width="11.44140625" style="170" customWidth="1"/>
    <col min="11787" max="11788" width="10.6640625" style="170" customWidth="1"/>
    <col min="11789" max="11792" width="0" style="170" hidden="1" customWidth="1"/>
    <col min="11793" max="11793" width="11.33203125" style="170" customWidth="1"/>
    <col min="11794" max="11794" width="34.44140625" style="170" customWidth="1"/>
    <col min="11795" max="11812" width="9.109375" style="170" customWidth="1"/>
    <col min="11813" max="12032" width="8.88671875" style="170"/>
    <col min="12033" max="12036" width="2" style="170" customWidth="1"/>
    <col min="12037" max="12037" width="2.109375" style="170" customWidth="1"/>
    <col min="12038" max="12038" width="3.5546875" style="170" customWidth="1"/>
    <col min="12039" max="12039" width="34.33203125" style="170" customWidth="1"/>
    <col min="12040" max="12040" width="3.88671875" style="170" customWidth="1"/>
    <col min="12041" max="12041" width="10.6640625" style="170" customWidth="1"/>
    <col min="12042" max="12042" width="11.44140625" style="170" customWidth="1"/>
    <col min="12043" max="12044" width="10.6640625" style="170" customWidth="1"/>
    <col min="12045" max="12048" width="0" style="170" hidden="1" customWidth="1"/>
    <col min="12049" max="12049" width="11.33203125" style="170" customWidth="1"/>
    <col min="12050" max="12050" width="34.44140625" style="170" customWidth="1"/>
    <col min="12051" max="12068" width="9.109375" style="170" customWidth="1"/>
    <col min="12069" max="12288" width="8.88671875" style="170"/>
    <col min="12289" max="12292" width="2" style="170" customWidth="1"/>
    <col min="12293" max="12293" width="2.109375" style="170" customWidth="1"/>
    <col min="12294" max="12294" width="3.5546875" style="170" customWidth="1"/>
    <col min="12295" max="12295" width="34.33203125" style="170" customWidth="1"/>
    <col min="12296" max="12296" width="3.88671875" style="170" customWidth="1"/>
    <col min="12297" max="12297" width="10.6640625" style="170" customWidth="1"/>
    <col min="12298" max="12298" width="11.44140625" style="170" customWidth="1"/>
    <col min="12299" max="12300" width="10.6640625" style="170" customWidth="1"/>
    <col min="12301" max="12304" width="0" style="170" hidden="1" customWidth="1"/>
    <col min="12305" max="12305" width="11.33203125" style="170" customWidth="1"/>
    <col min="12306" max="12306" width="34.44140625" style="170" customWidth="1"/>
    <col min="12307" max="12324" width="9.109375" style="170" customWidth="1"/>
    <col min="12325" max="12544" width="8.88671875" style="170"/>
    <col min="12545" max="12548" width="2" style="170" customWidth="1"/>
    <col min="12549" max="12549" width="2.109375" style="170" customWidth="1"/>
    <col min="12550" max="12550" width="3.5546875" style="170" customWidth="1"/>
    <col min="12551" max="12551" width="34.33203125" style="170" customWidth="1"/>
    <col min="12552" max="12552" width="3.88671875" style="170" customWidth="1"/>
    <col min="12553" max="12553" width="10.6640625" style="170" customWidth="1"/>
    <col min="12554" max="12554" width="11.44140625" style="170" customWidth="1"/>
    <col min="12555" max="12556" width="10.6640625" style="170" customWidth="1"/>
    <col min="12557" max="12560" width="0" style="170" hidden="1" customWidth="1"/>
    <col min="12561" max="12561" width="11.33203125" style="170" customWidth="1"/>
    <col min="12562" max="12562" width="34.44140625" style="170" customWidth="1"/>
    <col min="12563" max="12580" width="9.109375" style="170" customWidth="1"/>
    <col min="12581" max="12800" width="8.88671875" style="170"/>
    <col min="12801" max="12804" width="2" style="170" customWidth="1"/>
    <col min="12805" max="12805" width="2.109375" style="170" customWidth="1"/>
    <col min="12806" max="12806" width="3.5546875" style="170" customWidth="1"/>
    <col min="12807" max="12807" width="34.33203125" style="170" customWidth="1"/>
    <col min="12808" max="12808" width="3.88671875" style="170" customWidth="1"/>
    <col min="12809" max="12809" width="10.6640625" style="170" customWidth="1"/>
    <col min="12810" max="12810" width="11.44140625" style="170" customWidth="1"/>
    <col min="12811" max="12812" width="10.6640625" style="170" customWidth="1"/>
    <col min="12813" max="12816" width="0" style="170" hidden="1" customWidth="1"/>
    <col min="12817" max="12817" width="11.33203125" style="170" customWidth="1"/>
    <col min="12818" max="12818" width="34.44140625" style="170" customWidth="1"/>
    <col min="12819" max="12836" width="9.109375" style="170" customWidth="1"/>
    <col min="12837" max="13056" width="8.88671875" style="170"/>
    <col min="13057" max="13060" width="2" style="170" customWidth="1"/>
    <col min="13061" max="13061" width="2.109375" style="170" customWidth="1"/>
    <col min="13062" max="13062" width="3.5546875" style="170" customWidth="1"/>
    <col min="13063" max="13063" width="34.33203125" style="170" customWidth="1"/>
    <col min="13064" max="13064" width="3.88671875" style="170" customWidth="1"/>
    <col min="13065" max="13065" width="10.6640625" style="170" customWidth="1"/>
    <col min="13066" max="13066" width="11.44140625" style="170" customWidth="1"/>
    <col min="13067" max="13068" width="10.6640625" style="170" customWidth="1"/>
    <col min="13069" max="13072" width="0" style="170" hidden="1" customWidth="1"/>
    <col min="13073" max="13073" width="11.33203125" style="170" customWidth="1"/>
    <col min="13074" max="13074" width="34.44140625" style="170" customWidth="1"/>
    <col min="13075" max="13092" width="9.109375" style="170" customWidth="1"/>
    <col min="13093" max="13312" width="8.88671875" style="170"/>
    <col min="13313" max="13316" width="2" style="170" customWidth="1"/>
    <col min="13317" max="13317" width="2.109375" style="170" customWidth="1"/>
    <col min="13318" max="13318" width="3.5546875" style="170" customWidth="1"/>
    <col min="13319" max="13319" width="34.33203125" style="170" customWidth="1"/>
    <col min="13320" max="13320" width="3.88671875" style="170" customWidth="1"/>
    <col min="13321" max="13321" width="10.6640625" style="170" customWidth="1"/>
    <col min="13322" max="13322" width="11.44140625" style="170" customWidth="1"/>
    <col min="13323" max="13324" width="10.6640625" style="170" customWidth="1"/>
    <col min="13325" max="13328" width="0" style="170" hidden="1" customWidth="1"/>
    <col min="13329" max="13329" width="11.33203125" style="170" customWidth="1"/>
    <col min="13330" max="13330" width="34.44140625" style="170" customWidth="1"/>
    <col min="13331" max="13348" width="9.109375" style="170" customWidth="1"/>
    <col min="13349" max="13568" width="8.88671875" style="170"/>
    <col min="13569" max="13572" width="2" style="170" customWidth="1"/>
    <col min="13573" max="13573" width="2.109375" style="170" customWidth="1"/>
    <col min="13574" max="13574" width="3.5546875" style="170" customWidth="1"/>
    <col min="13575" max="13575" width="34.33203125" style="170" customWidth="1"/>
    <col min="13576" max="13576" width="3.88671875" style="170" customWidth="1"/>
    <col min="13577" max="13577" width="10.6640625" style="170" customWidth="1"/>
    <col min="13578" max="13578" width="11.44140625" style="170" customWidth="1"/>
    <col min="13579" max="13580" width="10.6640625" style="170" customWidth="1"/>
    <col min="13581" max="13584" width="0" style="170" hidden="1" customWidth="1"/>
    <col min="13585" max="13585" width="11.33203125" style="170" customWidth="1"/>
    <col min="13586" max="13586" width="34.44140625" style="170" customWidth="1"/>
    <col min="13587" max="13604" width="9.109375" style="170" customWidth="1"/>
    <col min="13605" max="13824" width="8.88671875" style="170"/>
    <col min="13825" max="13828" width="2" style="170" customWidth="1"/>
    <col min="13829" max="13829" width="2.109375" style="170" customWidth="1"/>
    <col min="13830" max="13830" width="3.5546875" style="170" customWidth="1"/>
    <col min="13831" max="13831" width="34.33203125" style="170" customWidth="1"/>
    <col min="13832" max="13832" width="3.88671875" style="170" customWidth="1"/>
    <col min="13833" max="13833" width="10.6640625" style="170" customWidth="1"/>
    <col min="13834" max="13834" width="11.44140625" style="170" customWidth="1"/>
    <col min="13835" max="13836" width="10.6640625" style="170" customWidth="1"/>
    <col min="13837" max="13840" width="0" style="170" hidden="1" customWidth="1"/>
    <col min="13841" max="13841" width="11.33203125" style="170" customWidth="1"/>
    <col min="13842" max="13842" width="34.44140625" style="170" customWidth="1"/>
    <col min="13843" max="13860" width="9.109375" style="170" customWidth="1"/>
    <col min="13861" max="14080" width="8.88671875" style="170"/>
    <col min="14081" max="14084" width="2" style="170" customWidth="1"/>
    <col min="14085" max="14085" width="2.109375" style="170" customWidth="1"/>
    <col min="14086" max="14086" width="3.5546875" style="170" customWidth="1"/>
    <col min="14087" max="14087" width="34.33203125" style="170" customWidth="1"/>
    <col min="14088" max="14088" width="3.88671875" style="170" customWidth="1"/>
    <col min="14089" max="14089" width="10.6640625" style="170" customWidth="1"/>
    <col min="14090" max="14090" width="11.44140625" style="170" customWidth="1"/>
    <col min="14091" max="14092" width="10.6640625" style="170" customWidth="1"/>
    <col min="14093" max="14096" width="0" style="170" hidden="1" customWidth="1"/>
    <col min="14097" max="14097" width="11.33203125" style="170" customWidth="1"/>
    <col min="14098" max="14098" width="34.44140625" style="170" customWidth="1"/>
    <col min="14099" max="14116" width="9.109375" style="170" customWidth="1"/>
    <col min="14117" max="14336" width="8.88671875" style="170"/>
    <col min="14337" max="14340" width="2" style="170" customWidth="1"/>
    <col min="14341" max="14341" width="2.109375" style="170" customWidth="1"/>
    <col min="14342" max="14342" width="3.5546875" style="170" customWidth="1"/>
    <col min="14343" max="14343" width="34.33203125" style="170" customWidth="1"/>
    <col min="14344" max="14344" width="3.88671875" style="170" customWidth="1"/>
    <col min="14345" max="14345" width="10.6640625" style="170" customWidth="1"/>
    <col min="14346" max="14346" width="11.44140625" style="170" customWidth="1"/>
    <col min="14347" max="14348" width="10.6640625" style="170" customWidth="1"/>
    <col min="14349" max="14352" width="0" style="170" hidden="1" customWidth="1"/>
    <col min="14353" max="14353" width="11.33203125" style="170" customWidth="1"/>
    <col min="14354" max="14354" width="34.44140625" style="170" customWidth="1"/>
    <col min="14355" max="14372" width="9.109375" style="170" customWidth="1"/>
    <col min="14373" max="14592" width="8.88671875" style="170"/>
    <col min="14593" max="14596" width="2" style="170" customWidth="1"/>
    <col min="14597" max="14597" width="2.109375" style="170" customWidth="1"/>
    <col min="14598" max="14598" width="3.5546875" style="170" customWidth="1"/>
    <col min="14599" max="14599" width="34.33203125" style="170" customWidth="1"/>
    <col min="14600" max="14600" width="3.88671875" style="170" customWidth="1"/>
    <col min="14601" max="14601" width="10.6640625" style="170" customWidth="1"/>
    <col min="14602" max="14602" width="11.44140625" style="170" customWidth="1"/>
    <col min="14603" max="14604" width="10.6640625" style="170" customWidth="1"/>
    <col min="14605" max="14608" width="0" style="170" hidden="1" customWidth="1"/>
    <col min="14609" max="14609" width="11.33203125" style="170" customWidth="1"/>
    <col min="14610" max="14610" width="34.44140625" style="170" customWidth="1"/>
    <col min="14611" max="14628" width="9.109375" style="170" customWidth="1"/>
    <col min="14629" max="14848" width="8.88671875" style="170"/>
    <col min="14849" max="14852" width="2" style="170" customWidth="1"/>
    <col min="14853" max="14853" width="2.109375" style="170" customWidth="1"/>
    <col min="14854" max="14854" width="3.5546875" style="170" customWidth="1"/>
    <col min="14855" max="14855" width="34.33203125" style="170" customWidth="1"/>
    <col min="14856" max="14856" width="3.88671875" style="170" customWidth="1"/>
    <col min="14857" max="14857" width="10.6640625" style="170" customWidth="1"/>
    <col min="14858" max="14858" width="11.44140625" style="170" customWidth="1"/>
    <col min="14859" max="14860" width="10.6640625" style="170" customWidth="1"/>
    <col min="14861" max="14864" width="0" style="170" hidden="1" customWidth="1"/>
    <col min="14865" max="14865" width="11.33203125" style="170" customWidth="1"/>
    <col min="14866" max="14866" width="34.44140625" style="170" customWidth="1"/>
    <col min="14867" max="14884" width="9.109375" style="170" customWidth="1"/>
    <col min="14885" max="15104" width="8.88671875" style="170"/>
    <col min="15105" max="15108" width="2" style="170" customWidth="1"/>
    <col min="15109" max="15109" width="2.109375" style="170" customWidth="1"/>
    <col min="15110" max="15110" width="3.5546875" style="170" customWidth="1"/>
    <col min="15111" max="15111" width="34.33203125" style="170" customWidth="1"/>
    <col min="15112" max="15112" width="3.88671875" style="170" customWidth="1"/>
    <col min="15113" max="15113" width="10.6640625" style="170" customWidth="1"/>
    <col min="15114" max="15114" width="11.44140625" style="170" customWidth="1"/>
    <col min="15115" max="15116" width="10.6640625" style="170" customWidth="1"/>
    <col min="15117" max="15120" width="0" style="170" hidden="1" customWidth="1"/>
    <col min="15121" max="15121" width="11.33203125" style="170" customWidth="1"/>
    <col min="15122" max="15122" width="34.44140625" style="170" customWidth="1"/>
    <col min="15123" max="15140" width="9.109375" style="170" customWidth="1"/>
    <col min="15141" max="15360" width="8.88671875" style="170"/>
    <col min="15361" max="15364" width="2" style="170" customWidth="1"/>
    <col min="15365" max="15365" width="2.109375" style="170" customWidth="1"/>
    <col min="15366" max="15366" width="3.5546875" style="170" customWidth="1"/>
    <col min="15367" max="15367" width="34.33203125" style="170" customWidth="1"/>
    <col min="15368" max="15368" width="3.88671875" style="170" customWidth="1"/>
    <col min="15369" max="15369" width="10.6640625" style="170" customWidth="1"/>
    <col min="15370" max="15370" width="11.44140625" style="170" customWidth="1"/>
    <col min="15371" max="15372" width="10.6640625" style="170" customWidth="1"/>
    <col min="15373" max="15376" width="0" style="170" hidden="1" customWidth="1"/>
    <col min="15377" max="15377" width="11.33203125" style="170" customWidth="1"/>
    <col min="15378" max="15378" width="34.44140625" style="170" customWidth="1"/>
    <col min="15379" max="15396" width="9.109375" style="170" customWidth="1"/>
    <col min="15397" max="15616" width="8.88671875" style="170"/>
    <col min="15617" max="15620" width="2" style="170" customWidth="1"/>
    <col min="15621" max="15621" width="2.109375" style="170" customWidth="1"/>
    <col min="15622" max="15622" width="3.5546875" style="170" customWidth="1"/>
    <col min="15623" max="15623" width="34.33203125" style="170" customWidth="1"/>
    <col min="15624" max="15624" width="3.88671875" style="170" customWidth="1"/>
    <col min="15625" max="15625" width="10.6640625" style="170" customWidth="1"/>
    <col min="15626" max="15626" width="11.44140625" style="170" customWidth="1"/>
    <col min="15627" max="15628" width="10.6640625" style="170" customWidth="1"/>
    <col min="15629" max="15632" width="0" style="170" hidden="1" customWidth="1"/>
    <col min="15633" max="15633" width="11.33203125" style="170" customWidth="1"/>
    <col min="15634" max="15634" width="34.44140625" style="170" customWidth="1"/>
    <col min="15635" max="15652" width="9.109375" style="170" customWidth="1"/>
    <col min="15653" max="15872" width="8.88671875" style="170"/>
    <col min="15873" max="15876" width="2" style="170" customWidth="1"/>
    <col min="15877" max="15877" width="2.109375" style="170" customWidth="1"/>
    <col min="15878" max="15878" width="3.5546875" style="170" customWidth="1"/>
    <col min="15879" max="15879" width="34.33203125" style="170" customWidth="1"/>
    <col min="15880" max="15880" width="3.88671875" style="170" customWidth="1"/>
    <col min="15881" max="15881" width="10.6640625" style="170" customWidth="1"/>
    <col min="15882" max="15882" width="11.44140625" style="170" customWidth="1"/>
    <col min="15883" max="15884" width="10.6640625" style="170" customWidth="1"/>
    <col min="15885" max="15888" width="0" style="170" hidden="1" customWidth="1"/>
    <col min="15889" max="15889" width="11.33203125" style="170" customWidth="1"/>
    <col min="15890" max="15890" width="34.44140625" style="170" customWidth="1"/>
    <col min="15891" max="15908" width="9.109375" style="170" customWidth="1"/>
    <col min="15909" max="16128" width="8.88671875" style="170"/>
    <col min="16129" max="16132" width="2" style="170" customWidth="1"/>
    <col min="16133" max="16133" width="2.109375" style="170" customWidth="1"/>
    <col min="16134" max="16134" width="3.5546875" style="170" customWidth="1"/>
    <col min="16135" max="16135" width="34.33203125" style="170" customWidth="1"/>
    <col min="16136" max="16136" width="3.88671875" style="170" customWidth="1"/>
    <col min="16137" max="16137" width="10.6640625" style="170" customWidth="1"/>
    <col min="16138" max="16138" width="11.44140625" style="170" customWidth="1"/>
    <col min="16139" max="16140" width="10.6640625" style="170" customWidth="1"/>
    <col min="16141" max="16144" width="0" style="170" hidden="1" customWidth="1"/>
    <col min="16145" max="16145" width="11.33203125" style="170" customWidth="1"/>
    <col min="16146" max="16146" width="34.44140625" style="170" customWidth="1"/>
    <col min="16147" max="16164" width="9.109375" style="170" customWidth="1"/>
    <col min="16165" max="16384" width="8.88671875" style="170"/>
  </cols>
  <sheetData>
    <row r="1" spans="1:36" ht="15" customHeight="1">
      <c r="G1" s="42"/>
      <c r="H1" s="43"/>
      <c r="I1" s="44"/>
      <c r="J1" s="174" t="s">
        <v>0</v>
      </c>
      <c r="K1" s="174"/>
      <c r="L1" s="174"/>
      <c r="M1" s="16"/>
      <c r="N1" s="174"/>
      <c r="O1" s="174"/>
      <c r="P1" s="174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</row>
    <row r="2" spans="1:36" ht="14.25" customHeight="1">
      <c r="H2" s="43"/>
      <c r="I2" s="170"/>
      <c r="J2" s="174" t="s">
        <v>1</v>
      </c>
      <c r="K2" s="174"/>
      <c r="L2" s="174"/>
      <c r="M2" s="16"/>
      <c r="N2" s="174"/>
      <c r="O2" s="174"/>
      <c r="P2" s="174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</row>
    <row r="3" spans="1:36" ht="13.5" customHeight="1">
      <c r="H3" s="45"/>
      <c r="I3" s="43"/>
      <c r="J3" s="174" t="s">
        <v>2</v>
      </c>
      <c r="K3" s="174"/>
      <c r="L3" s="174"/>
      <c r="M3" s="16"/>
      <c r="N3" s="174"/>
      <c r="O3" s="174"/>
      <c r="P3" s="174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</row>
    <row r="4" spans="1:36" ht="14.25" customHeight="1">
      <c r="G4" s="18" t="s">
        <v>3</v>
      </c>
      <c r="H4" s="43"/>
      <c r="I4" s="170"/>
      <c r="J4" s="174" t="s">
        <v>4</v>
      </c>
      <c r="K4" s="174"/>
      <c r="L4" s="174"/>
      <c r="M4" s="16"/>
      <c r="N4" s="19"/>
      <c r="O4" s="19"/>
      <c r="P4" s="174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</row>
    <row r="5" spans="1:36" ht="12" customHeight="1">
      <c r="H5" s="46"/>
      <c r="I5" s="170"/>
      <c r="J5" s="174" t="s">
        <v>5</v>
      </c>
      <c r="K5" s="174"/>
      <c r="L5" s="174"/>
      <c r="M5" s="16"/>
      <c r="N5" s="174"/>
      <c r="O5" s="174"/>
      <c r="P5" s="174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</row>
    <row r="6" spans="1:36" ht="16.5" customHeight="1">
      <c r="G6" s="199" t="s">
        <v>6</v>
      </c>
      <c r="H6" s="200"/>
      <c r="I6" s="200"/>
      <c r="J6" s="200"/>
      <c r="K6" s="200"/>
      <c r="L6" s="47"/>
      <c r="M6" s="16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</row>
    <row r="7" spans="1:36" ht="18.75" customHeight="1">
      <c r="A7" s="201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6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</row>
    <row r="8" spans="1:36" ht="14.25" customHeight="1">
      <c r="A8" s="175"/>
      <c r="B8" s="176"/>
      <c r="C8" s="176"/>
      <c r="D8" s="176"/>
      <c r="E8" s="176"/>
      <c r="F8" s="176"/>
      <c r="G8" s="203" t="s">
        <v>8</v>
      </c>
      <c r="H8" s="203"/>
      <c r="I8" s="203"/>
      <c r="J8" s="203"/>
      <c r="K8" s="203"/>
      <c r="L8" s="176"/>
      <c r="M8" s="16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</row>
    <row r="9" spans="1:36" ht="16.5" customHeight="1">
      <c r="A9" s="204" t="s">
        <v>9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16"/>
      <c r="P9" s="169" t="s">
        <v>10</v>
      </c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</row>
    <row r="10" spans="1:36" ht="15.75" customHeight="1">
      <c r="G10" s="205" t="s">
        <v>11</v>
      </c>
      <c r="H10" s="205"/>
      <c r="I10" s="205"/>
      <c r="J10" s="205"/>
      <c r="K10" s="205"/>
      <c r="M10" s="16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</row>
    <row r="11" spans="1:36" ht="12" customHeight="1">
      <c r="G11" s="210" t="s">
        <v>12</v>
      </c>
      <c r="H11" s="210"/>
      <c r="I11" s="210"/>
      <c r="J11" s="210"/>
      <c r="K11" s="210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</row>
    <row r="12" spans="1:36" ht="9" customHeight="1"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</row>
    <row r="13" spans="1:36" ht="12" customHeight="1">
      <c r="B13" s="204" t="s">
        <v>13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</row>
    <row r="14" spans="1:36" ht="12" customHeight="1"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</row>
    <row r="15" spans="1:36" ht="12.75" customHeight="1">
      <c r="G15" s="211" t="s">
        <v>243</v>
      </c>
      <c r="H15" s="211"/>
      <c r="I15" s="211"/>
      <c r="J15" s="211"/>
      <c r="K15" s="211"/>
    </row>
    <row r="16" spans="1:36" ht="11.25" customHeight="1">
      <c r="G16" s="212" t="s">
        <v>14</v>
      </c>
      <c r="H16" s="212"/>
      <c r="I16" s="212"/>
      <c r="J16" s="212"/>
      <c r="K16" s="212"/>
    </row>
    <row r="17" spans="1:18">
      <c r="B17" s="170"/>
      <c r="C17" s="170"/>
      <c r="D17" s="170"/>
      <c r="E17" s="213" t="s">
        <v>15</v>
      </c>
      <c r="F17" s="213"/>
      <c r="G17" s="213"/>
      <c r="H17" s="213"/>
      <c r="I17" s="213"/>
      <c r="J17" s="213"/>
      <c r="K17" s="213"/>
      <c r="L17" s="170"/>
    </row>
    <row r="18" spans="1:18" ht="12" customHeight="1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"/>
    </row>
    <row r="19" spans="1:18" ht="12" customHeight="1">
      <c r="F19" s="169"/>
      <c r="J19" s="21"/>
      <c r="K19" s="47"/>
      <c r="L19" s="49" t="s">
        <v>17</v>
      </c>
      <c r="M19" s="20"/>
    </row>
    <row r="20" spans="1:18" ht="11.25" customHeight="1">
      <c r="F20" s="169"/>
      <c r="J20" s="22" t="s">
        <v>18</v>
      </c>
      <c r="K20" s="45"/>
      <c r="L20" s="147"/>
      <c r="M20" s="20"/>
    </row>
    <row r="21" spans="1:18" ht="12" customHeight="1">
      <c r="E21" s="174"/>
      <c r="F21" s="172"/>
      <c r="I21" s="51"/>
      <c r="J21" s="51"/>
      <c r="K21" s="23" t="s">
        <v>19</v>
      </c>
      <c r="L21" s="147"/>
      <c r="M21" s="20"/>
    </row>
    <row r="22" spans="1:18" ht="12.75" customHeight="1">
      <c r="C22" s="207" t="s">
        <v>244</v>
      </c>
      <c r="D22" s="208"/>
      <c r="E22" s="208"/>
      <c r="F22" s="208"/>
      <c r="G22" s="208"/>
      <c r="H22" s="208"/>
      <c r="I22" s="208"/>
      <c r="K22" s="23" t="s">
        <v>21</v>
      </c>
      <c r="L22" s="25" t="s">
        <v>22</v>
      </c>
      <c r="M22" s="20"/>
    </row>
    <row r="23" spans="1:18" ht="12" customHeight="1">
      <c r="F23" s="169"/>
      <c r="G23" s="172" t="s">
        <v>23</v>
      </c>
      <c r="H23" s="52"/>
      <c r="J23" s="171" t="s">
        <v>24</v>
      </c>
      <c r="K23" s="26" t="s">
        <v>25</v>
      </c>
      <c r="L23" s="24"/>
      <c r="M23" s="20"/>
    </row>
    <row r="24" spans="1:18" ht="12.75" customHeight="1">
      <c r="F24" s="169"/>
      <c r="G24" s="54" t="s">
        <v>26</v>
      </c>
      <c r="H24" s="55" t="s">
        <v>264</v>
      </c>
      <c r="I24" s="56"/>
      <c r="J24" s="57"/>
      <c r="K24" s="147"/>
      <c r="L24" s="24"/>
      <c r="M24" s="20"/>
    </row>
    <row r="25" spans="1:18" ht="13.5" customHeight="1">
      <c r="F25" s="169"/>
      <c r="G25" s="209" t="s">
        <v>28</v>
      </c>
      <c r="H25" s="20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265</v>
      </c>
      <c r="I26" s="61"/>
      <c r="J26" s="61"/>
      <c r="K26" s="62"/>
      <c r="L26" s="28" t="s">
        <v>33</v>
      </c>
      <c r="M26" s="29"/>
    </row>
    <row r="27" spans="1:18" ht="24" customHeight="1">
      <c r="A27" s="185" t="s">
        <v>34</v>
      </c>
      <c r="B27" s="186"/>
      <c r="C27" s="186"/>
      <c r="D27" s="186"/>
      <c r="E27" s="186"/>
      <c r="F27" s="186"/>
      <c r="G27" s="189" t="s">
        <v>35</v>
      </c>
      <c r="H27" s="191" t="s">
        <v>36</v>
      </c>
      <c r="I27" s="193" t="s">
        <v>37</v>
      </c>
      <c r="J27" s="194"/>
      <c r="K27" s="195" t="s">
        <v>38</v>
      </c>
      <c r="L27" s="197" t="s">
        <v>39</v>
      </c>
      <c r="M27" s="29"/>
    </row>
    <row r="28" spans="1:18" ht="65.25" customHeight="1">
      <c r="A28" s="187"/>
      <c r="B28" s="188"/>
      <c r="C28" s="188"/>
      <c r="D28" s="188"/>
      <c r="E28" s="188"/>
      <c r="F28" s="188"/>
      <c r="G28" s="190"/>
      <c r="H28" s="192"/>
      <c r="I28" s="30" t="s">
        <v>40</v>
      </c>
      <c r="J28" s="31" t="s">
        <v>41</v>
      </c>
      <c r="K28" s="196"/>
      <c r="L28" s="198"/>
    </row>
    <row r="29" spans="1:18" ht="11.25" customHeight="1">
      <c r="A29" s="179" t="s">
        <v>42</v>
      </c>
      <c r="B29" s="180"/>
      <c r="C29" s="180"/>
      <c r="D29" s="180"/>
      <c r="E29" s="180"/>
      <c r="F29" s="18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3100</v>
      </c>
      <c r="J30" s="12">
        <f>SUM(J31+J42+J62+J83+J90+J110+J132+J151+J161)</f>
        <v>2200</v>
      </c>
      <c r="K30" s="68">
        <f>SUM(K31+K42+K62+K83+K90+K110+K132+K151+K161)</f>
        <v>245.9</v>
      </c>
      <c r="L30" s="12">
        <f>SUM(L31+L42+L62+L83+L90+L110+L132+L151+L161)</f>
        <v>245.9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7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7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3100</v>
      </c>
      <c r="J42" s="85">
        <f t="shared" si="2"/>
        <v>2200</v>
      </c>
      <c r="K42" s="84">
        <f t="shared" si="2"/>
        <v>245.9</v>
      </c>
      <c r="L42" s="84">
        <f t="shared" si="2"/>
        <v>245.9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3100</v>
      </c>
      <c r="J43" s="68">
        <f t="shared" si="2"/>
        <v>2200</v>
      </c>
      <c r="K43" s="12">
        <f t="shared" si="2"/>
        <v>245.9</v>
      </c>
      <c r="L43" s="68">
        <f t="shared" si="2"/>
        <v>245.9</v>
      </c>
      <c r="Q43" s="37"/>
      <c r="R43" s="17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3100</v>
      </c>
      <c r="J44" s="68">
        <f t="shared" si="2"/>
        <v>2200</v>
      </c>
      <c r="K44" s="76">
        <f t="shared" si="2"/>
        <v>245.9</v>
      </c>
      <c r="L44" s="76">
        <f t="shared" si="2"/>
        <v>245.9</v>
      </c>
      <c r="Q44" s="37"/>
      <c r="R44" s="37"/>
      <c r="S44" s="17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3100</v>
      </c>
      <c r="J45" s="90">
        <f>SUM(J46:J61)</f>
        <v>2200</v>
      </c>
      <c r="K45" s="91">
        <f>SUM(K46:K61)</f>
        <v>245.9</v>
      </c>
      <c r="L45" s="91">
        <f>SUM(L46:L61)</f>
        <v>245.9</v>
      </c>
      <c r="Q45" s="37"/>
      <c r="R45" s="37"/>
      <c r="S45" s="17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7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7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7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1000</v>
      </c>
      <c r="J49" s="4">
        <v>500</v>
      </c>
      <c r="K49" s="4">
        <v>0</v>
      </c>
      <c r="L49" s="4">
        <v>0</v>
      </c>
      <c r="Q49" s="37"/>
      <c r="R49" s="37"/>
      <c r="S49" s="17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7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7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1400</v>
      </c>
      <c r="J52" s="4">
        <v>1000</v>
      </c>
      <c r="K52" s="4">
        <v>155.9</v>
      </c>
      <c r="L52" s="4">
        <v>155.9</v>
      </c>
      <c r="Q52" s="37"/>
      <c r="R52" s="37"/>
      <c r="S52" s="17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7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7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7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7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7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7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7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500</v>
      </c>
      <c r="K60" s="4">
        <v>0</v>
      </c>
      <c r="L60" s="4">
        <v>0</v>
      </c>
      <c r="Q60" s="37"/>
      <c r="R60" s="37"/>
      <c r="S60" s="17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90</v>
      </c>
      <c r="L61" s="4">
        <v>90</v>
      </c>
      <c r="Q61" s="37"/>
      <c r="R61" s="37"/>
      <c r="S61" s="17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7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7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7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7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7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7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7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7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7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7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7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7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7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7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7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3100</v>
      </c>
      <c r="J360" s="111">
        <f>SUM(J30+J177)</f>
        <v>2200</v>
      </c>
      <c r="K360" s="111">
        <f>SUM(K30+K177)</f>
        <v>245.9</v>
      </c>
      <c r="L360" s="111">
        <f>SUM(L30+L177)</f>
        <v>245.9</v>
      </c>
    </row>
    <row r="361" spans="1:12" ht="18.75" customHeight="1">
      <c r="A361" s="136"/>
      <c r="B361" s="136"/>
      <c r="C361" s="136"/>
      <c r="D361" s="136"/>
      <c r="E361" s="136"/>
      <c r="F361" s="17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70"/>
      <c r="F363" s="170"/>
      <c r="G363" s="170"/>
      <c r="H363" s="170"/>
      <c r="I363" s="178" t="s">
        <v>238</v>
      </c>
      <c r="K363" s="182" t="s">
        <v>239</v>
      </c>
      <c r="L363" s="182"/>
    </row>
    <row r="364" spans="1:12" ht="15.75" customHeight="1">
      <c r="A364" s="136"/>
      <c r="B364" s="136"/>
      <c r="C364" s="136"/>
      <c r="D364" s="136"/>
      <c r="E364" s="136"/>
      <c r="F364" s="17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3" t="s">
        <v>242</v>
      </c>
      <c r="E366" s="184"/>
      <c r="F366" s="184"/>
      <c r="G366" s="184"/>
      <c r="H366" s="134"/>
      <c r="I366" s="135" t="s">
        <v>238</v>
      </c>
      <c r="K366" s="182" t="s">
        <v>239</v>
      </c>
      <c r="L366" s="18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</vt:lpstr>
      <vt:lpstr>B 06.02.01.01</vt:lpstr>
      <vt:lpstr>B 06.04.01.01</vt:lpstr>
      <vt:lpstr>B 08.02.01.08</vt:lpstr>
      <vt:lpstr>B10.04.01.40</vt:lpstr>
      <vt:lpstr>D 04.01.02.01</vt:lpstr>
      <vt:lpstr>D 04.02.01.04</vt:lpstr>
      <vt:lpstr>D 10.04.01.01</vt:lpstr>
      <vt:lpstr>S 06.02.01.01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2018-07-10T12:47:05Z</cp:lastPrinted>
  <dcterms:created xsi:type="dcterms:W3CDTF">2011-04-06T15:42:27Z</dcterms:created>
  <dcterms:modified xsi:type="dcterms:W3CDTF">2018-07-10T12:48:53Z</dcterms:modified>
</cp:coreProperties>
</file>