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B 01.03.02.09" sheetId="1" r:id="rId1"/>
    <sheet name="B 06.01.02.01" sheetId="2" r:id="rId2"/>
    <sheet name="B 06.04.01.01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D 10.04.01.01" sheetId="9" r:id="rId9"/>
    <sheet name="S 06.02.01.01." sheetId="10" r:id="rId10"/>
  </sheets>
  <calcPr calcId="125725"/>
</workbook>
</file>

<file path=xl/calcChain.xml><?xml version="1.0" encoding="utf-8"?>
<calcChain xmlns="http://schemas.openxmlformats.org/spreadsheetml/2006/main">
  <c r="L357" i="10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L346" s="1"/>
  <c r="K347"/>
  <c r="K346" s="1"/>
  <c r="J347"/>
  <c r="I347"/>
  <c r="J346"/>
  <c r="I346"/>
  <c r="L343"/>
  <c r="K343"/>
  <c r="J343"/>
  <c r="I343"/>
  <c r="L342"/>
  <c r="K342"/>
  <c r="J342"/>
  <c r="I342"/>
  <c r="L339"/>
  <c r="K339"/>
  <c r="K338" s="1"/>
  <c r="K32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L318" s="1"/>
  <c r="K319"/>
  <c r="J319"/>
  <c r="I319"/>
  <c r="K318"/>
  <c r="J318"/>
  <c r="I318"/>
  <c r="L315"/>
  <c r="K315"/>
  <c r="K314" s="1"/>
  <c r="J315"/>
  <c r="I315"/>
  <c r="L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L296" s="1"/>
  <c r="K297"/>
  <c r="J297"/>
  <c r="I297"/>
  <c r="J296"/>
  <c r="I296"/>
  <c r="J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L277" s="1"/>
  <c r="K278"/>
  <c r="J278"/>
  <c r="I278"/>
  <c r="K277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J263"/>
  <c r="I263"/>
  <c r="L260"/>
  <c r="K260"/>
  <c r="J260"/>
  <c r="I260"/>
  <c r="L259"/>
  <c r="K259"/>
  <c r="J259"/>
  <c r="I259"/>
  <c r="L257"/>
  <c r="L256" s="1"/>
  <c r="K257"/>
  <c r="K256" s="1"/>
  <c r="J257"/>
  <c r="I257"/>
  <c r="J256"/>
  <c r="I256"/>
  <c r="L254"/>
  <c r="K254"/>
  <c r="J254"/>
  <c r="I254"/>
  <c r="L253"/>
  <c r="K253"/>
  <c r="J253"/>
  <c r="I253"/>
  <c r="L250"/>
  <c r="L249" s="1"/>
  <c r="K250"/>
  <c r="K249" s="1"/>
  <c r="J250"/>
  <c r="I250"/>
  <c r="J249"/>
  <c r="I249"/>
  <c r="L246"/>
  <c r="L245" s="1"/>
  <c r="K246"/>
  <c r="J246"/>
  <c r="I246"/>
  <c r="K245"/>
  <c r="J245"/>
  <c r="I245"/>
  <c r="L242"/>
  <c r="L241" s="1"/>
  <c r="K242"/>
  <c r="K241" s="1"/>
  <c r="K231" s="1"/>
  <c r="K230" s="1"/>
  <c r="J242"/>
  <c r="I242"/>
  <c r="J241"/>
  <c r="I241"/>
  <c r="L238"/>
  <c r="K238"/>
  <c r="J238"/>
  <c r="I238"/>
  <c r="L235"/>
  <c r="K235"/>
  <c r="J235"/>
  <c r="I235"/>
  <c r="L233"/>
  <c r="L232" s="1"/>
  <c r="K233"/>
  <c r="J233"/>
  <c r="I233"/>
  <c r="K232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L220" s="1"/>
  <c r="K221"/>
  <c r="K220" s="1"/>
  <c r="J221"/>
  <c r="I221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L208" s="1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L188" s="1"/>
  <c r="K189"/>
  <c r="K188" s="1"/>
  <c r="J189"/>
  <c r="I189"/>
  <c r="J188"/>
  <c r="I188"/>
  <c r="L184"/>
  <c r="L183" s="1"/>
  <c r="L179" s="1"/>
  <c r="L178" s="1"/>
  <c r="K184"/>
  <c r="K183" s="1"/>
  <c r="J184"/>
  <c r="I184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K173"/>
  <c r="K172" s="1"/>
  <c r="J173"/>
  <c r="I173"/>
  <c r="L172"/>
  <c r="J172"/>
  <c r="I172"/>
  <c r="L168"/>
  <c r="L167" s="1"/>
  <c r="L166" s="1"/>
  <c r="K168"/>
  <c r="K167" s="1"/>
  <c r="K166" s="1"/>
  <c r="J168"/>
  <c r="I168"/>
  <c r="J167"/>
  <c r="I167"/>
  <c r="J166"/>
  <c r="I166"/>
  <c r="L164"/>
  <c r="K164"/>
  <c r="J164"/>
  <c r="I164"/>
  <c r="L163"/>
  <c r="K163"/>
  <c r="J163"/>
  <c r="I163"/>
  <c r="L162"/>
  <c r="L161" s="1"/>
  <c r="K162"/>
  <c r="K161" s="1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K151" s="1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K143" s="1"/>
  <c r="J144"/>
  <c r="I144"/>
  <c r="L143"/>
  <c r="J143"/>
  <c r="I143"/>
  <c r="L140"/>
  <c r="K140"/>
  <c r="K139" s="1"/>
  <c r="K138" s="1"/>
  <c r="K132" s="1"/>
  <c r="J140"/>
  <c r="I140"/>
  <c r="L139"/>
  <c r="L138" s="1"/>
  <c r="L132" s="1"/>
  <c r="J139"/>
  <c r="I139"/>
  <c r="J138"/>
  <c r="I138"/>
  <c r="L135"/>
  <c r="K135"/>
  <c r="J135"/>
  <c r="I135"/>
  <c r="L134"/>
  <c r="K134"/>
  <c r="J134"/>
  <c r="I134"/>
  <c r="L133"/>
  <c r="K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L120" s="1"/>
  <c r="L110" s="1"/>
  <c r="K121"/>
  <c r="K120" s="1"/>
  <c r="J121"/>
  <c r="I121"/>
  <c r="J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J113"/>
  <c r="I113"/>
  <c r="L112"/>
  <c r="J112"/>
  <c r="I112"/>
  <c r="L111"/>
  <c r="J111"/>
  <c r="I111"/>
  <c r="J110"/>
  <c r="I110"/>
  <c r="L107"/>
  <c r="K107"/>
  <c r="J107"/>
  <c r="I107"/>
  <c r="L106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L97" s="1"/>
  <c r="L96" s="1"/>
  <c r="K98"/>
  <c r="K97" s="1"/>
  <c r="K96" s="1"/>
  <c r="J98"/>
  <c r="I98"/>
  <c r="J97"/>
  <c r="I97"/>
  <c r="J96"/>
  <c r="I96"/>
  <c r="L93"/>
  <c r="L92" s="1"/>
  <c r="L91" s="1"/>
  <c r="L90" s="1"/>
  <c r="K93"/>
  <c r="J93"/>
  <c r="I93"/>
  <c r="K92"/>
  <c r="J92"/>
  <c r="I92"/>
  <c r="K91"/>
  <c r="K90" s="1"/>
  <c r="J91"/>
  <c r="I91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K74" s="1"/>
  <c r="J75"/>
  <c r="I75"/>
  <c r="J74"/>
  <c r="I74"/>
  <c r="L70"/>
  <c r="L69" s="1"/>
  <c r="K70"/>
  <c r="K69" s="1"/>
  <c r="J70"/>
  <c r="I70"/>
  <c r="J69"/>
  <c r="I69"/>
  <c r="L65"/>
  <c r="K65"/>
  <c r="K64" s="1"/>
  <c r="J65"/>
  <c r="I65"/>
  <c r="L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9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K346" s="1"/>
  <c r="J347"/>
  <c r="I347"/>
  <c r="J346"/>
  <c r="I346"/>
  <c r="L343"/>
  <c r="K343"/>
  <c r="K342" s="1"/>
  <c r="J343"/>
  <c r="I343"/>
  <c r="L342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L324" s="1"/>
  <c r="K325"/>
  <c r="J325"/>
  <c r="I325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K314" s="1"/>
  <c r="J315"/>
  <c r="I315"/>
  <c r="J314"/>
  <c r="I314"/>
  <c r="L311"/>
  <c r="L310" s="1"/>
  <c r="K311"/>
  <c r="K310" s="1"/>
  <c r="J311"/>
  <c r="I311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L297" s="1"/>
  <c r="K298"/>
  <c r="K297" s="1"/>
  <c r="J298"/>
  <c r="I298"/>
  <c r="J297"/>
  <c r="I297"/>
  <c r="J296"/>
  <c r="I296"/>
  <c r="J295"/>
  <c r="I295"/>
  <c r="L292"/>
  <c r="L291" s="1"/>
  <c r="K292"/>
  <c r="K291" s="1"/>
  <c r="J292"/>
  <c r="I292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L264" s="1"/>
  <c r="K265"/>
  <c r="K264" s="1"/>
  <c r="K263" s="1"/>
  <c r="J265"/>
  <c r="I265"/>
  <c r="J264"/>
  <c r="I264"/>
  <c r="J263"/>
  <c r="I263"/>
  <c r="L260"/>
  <c r="K260"/>
  <c r="J260"/>
  <c r="I260"/>
  <c r="L259"/>
  <c r="K259"/>
  <c r="J259"/>
  <c r="I259"/>
  <c r="L257"/>
  <c r="L256" s="1"/>
  <c r="K257"/>
  <c r="J257"/>
  <c r="I257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K246"/>
  <c r="J246"/>
  <c r="I246"/>
  <c r="L245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L232" s="1"/>
  <c r="L231" s="1"/>
  <c r="K233"/>
  <c r="K232" s="1"/>
  <c r="K231" s="1"/>
  <c r="J233"/>
  <c r="I233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L220" s="1"/>
  <c r="K221"/>
  <c r="K220" s="1"/>
  <c r="J221"/>
  <c r="I221"/>
  <c r="J220"/>
  <c r="I220"/>
  <c r="P213"/>
  <c r="O213"/>
  <c r="N213"/>
  <c r="M213"/>
  <c r="L213"/>
  <c r="L212" s="1"/>
  <c r="L208" s="1"/>
  <c r="K213"/>
  <c r="J213"/>
  <c r="I213"/>
  <c r="K212"/>
  <c r="J212"/>
  <c r="I212"/>
  <c r="L210"/>
  <c r="K210"/>
  <c r="J210"/>
  <c r="I210"/>
  <c r="L209"/>
  <c r="K209"/>
  <c r="J209"/>
  <c r="I209"/>
  <c r="K208"/>
  <c r="J208"/>
  <c r="I208"/>
  <c r="L203"/>
  <c r="K203"/>
  <c r="K202" s="1"/>
  <c r="K201" s="1"/>
  <c r="J203"/>
  <c r="I203"/>
  <c r="L202"/>
  <c r="J202"/>
  <c r="I202"/>
  <c r="L201"/>
  <c r="J201"/>
  <c r="I201"/>
  <c r="L199"/>
  <c r="L198" s="1"/>
  <c r="K199"/>
  <c r="J199"/>
  <c r="I199"/>
  <c r="K198"/>
  <c r="J198"/>
  <c r="I198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L183" s="1"/>
  <c r="K184"/>
  <c r="K183" s="1"/>
  <c r="J184"/>
  <c r="I184"/>
  <c r="J183"/>
  <c r="I183"/>
  <c r="L181"/>
  <c r="L180" s="1"/>
  <c r="L179" s="1"/>
  <c r="L178" s="1"/>
  <c r="K181"/>
  <c r="K180" s="1"/>
  <c r="K179" s="1"/>
  <c r="K178" s="1"/>
  <c r="J181"/>
  <c r="I181"/>
  <c r="J180"/>
  <c r="I180"/>
  <c r="J179"/>
  <c r="I179"/>
  <c r="J178"/>
  <c r="I178"/>
  <c r="J177"/>
  <c r="I177"/>
  <c r="L173"/>
  <c r="K173"/>
  <c r="K172" s="1"/>
  <c r="J173"/>
  <c r="I173"/>
  <c r="L172"/>
  <c r="J172"/>
  <c r="I172"/>
  <c r="L168"/>
  <c r="L167" s="1"/>
  <c r="L166" s="1"/>
  <c r="K168"/>
  <c r="K167" s="1"/>
  <c r="K166" s="1"/>
  <c r="J168"/>
  <c r="I168"/>
  <c r="J167"/>
  <c r="I167"/>
  <c r="J166"/>
  <c r="I166"/>
  <c r="L164"/>
  <c r="K164"/>
  <c r="J164"/>
  <c r="I164"/>
  <c r="L163"/>
  <c r="L162" s="1"/>
  <c r="L161" s="1"/>
  <c r="K163"/>
  <c r="K162" s="1"/>
  <c r="K161" s="1"/>
  <c r="J163"/>
  <c r="I163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L147" s="1"/>
  <c r="L146" s="1"/>
  <c r="K148"/>
  <c r="J148"/>
  <c r="I148"/>
  <c r="K147"/>
  <c r="J147"/>
  <c r="I147"/>
  <c r="K146"/>
  <c r="J146"/>
  <c r="I146"/>
  <c r="L144"/>
  <c r="K144"/>
  <c r="J144"/>
  <c r="I144"/>
  <c r="L143"/>
  <c r="K143"/>
  <c r="J143"/>
  <c r="I143"/>
  <c r="L140"/>
  <c r="L139" s="1"/>
  <c r="L138" s="1"/>
  <c r="K140"/>
  <c r="J140"/>
  <c r="I140"/>
  <c r="K139"/>
  <c r="K138" s="1"/>
  <c r="J139"/>
  <c r="I139"/>
  <c r="J138"/>
  <c r="I138"/>
  <c r="L135"/>
  <c r="K135"/>
  <c r="J135"/>
  <c r="I135"/>
  <c r="L134"/>
  <c r="L133" s="1"/>
  <c r="L132" s="1"/>
  <c r="K134"/>
  <c r="J134"/>
  <c r="I134"/>
  <c r="K133"/>
  <c r="K132" s="1"/>
  <c r="J133"/>
  <c r="I133"/>
  <c r="J132"/>
  <c r="I132"/>
  <c r="L130"/>
  <c r="L129" s="1"/>
  <c r="L128" s="1"/>
  <c r="K130"/>
  <c r="K129" s="1"/>
  <c r="K128" s="1"/>
  <c r="J130"/>
  <c r="I130"/>
  <c r="J129"/>
  <c r="I129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K117" s="1"/>
  <c r="K116" s="1"/>
  <c r="K110" s="1"/>
  <c r="J118"/>
  <c r="I118"/>
  <c r="L117"/>
  <c r="L116" s="1"/>
  <c r="J117"/>
  <c r="I117"/>
  <c r="J116"/>
  <c r="I116"/>
  <c r="L113"/>
  <c r="L112" s="1"/>
  <c r="L111" s="1"/>
  <c r="K113"/>
  <c r="J113"/>
  <c r="I113"/>
  <c r="K112"/>
  <c r="J112"/>
  <c r="I112"/>
  <c r="K11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J103"/>
  <c r="I103"/>
  <c r="K102"/>
  <c r="J102"/>
  <c r="I102"/>
  <c r="K101"/>
  <c r="J101"/>
  <c r="I101"/>
  <c r="L98"/>
  <c r="K98"/>
  <c r="J98"/>
  <c r="I98"/>
  <c r="L97"/>
  <c r="L96" s="1"/>
  <c r="K97"/>
  <c r="J97"/>
  <c r="I97"/>
  <c r="K96"/>
  <c r="J96"/>
  <c r="I96"/>
  <c r="L93"/>
  <c r="L92" s="1"/>
  <c r="L91" s="1"/>
  <c r="K93"/>
  <c r="K92" s="1"/>
  <c r="K91" s="1"/>
  <c r="K90" s="1"/>
  <c r="J93"/>
  <c r="I93"/>
  <c r="J92"/>
  <c r="I92"/>
  <c r="J91"/>
  <c r="I91"/>
  <c r="J90"/>
  <c r="I90"/>
  <c r="L86"/>
  <c r="K86"/>
  <c r="K85" s="1"/>
  <c r="K84" s="1"/>
  <c r="K83" s="1"/>
  <c r="J86"/>
  <c r="I86"/>
  <c r="L85"/>
  <c r="J85"/>
  <c r="I85"/>
  <c r="L84"/>
  <c r="L83" s="1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J75"/>
  <c r="I75"/>
  <c r="L74"/>
  <c r="K74"/>
  <c r="J74"/>
  <c r="I74"/>
  <c r="L70"/>
  <c r="L69" s="1"/>
  <c r="K70"/>
  <c r="K69" s="1"/>
  <c r="J70"/>
  <c r="I70"/>
  <c r="J69"/>
  <c r="I69"/>
  <c r="L65"/>
  <c r="L64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8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K346" s="1"/>
  <c r="J347"/>
  <c r="I347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J311"/>
  <c r="I311"/>
  <c r="L310"/>
  <c r="K310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K298"/>
  <c r="J298"/>
  <c r="I298"/>
  <c r="L297"/>
  <c r="L296" s="1"/>
  <c r="K297"/>
  <c r="J297"/>
  <c r="I297"/>
  <c r="J296"/>
  <c r="I296"/>
  <c r="J295"/>
  <c r="I295"/>
  <c r="L292"/>
  <c r="L291" s="1"/>
  <c r="L263" s="1"/>
  <c r="K292"/>
  <c r="J292"/>
  <c r="I292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L253" s="1"/>
  <c r="K254"/>
  <c r="J254"/>
  <c r="I254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K241" s="1"/>
  <c r="K231" s="1"/>
  <c r="J242"/>
  <c r="I242"/>
  <c r="J241"/>
  <c r="I241"/>
  <c r="L238"/>
  <c r="K238"/>
  <c r="J238"/>
  <c r="I238"/>
  <c r="L235"/>
  <c r="K235"/>
  <c r="J235"/>
  <c r="I235"/>
  <c r="L233"/>
  <c r="L232" s="1"/>
  <c r="K233"/>
  <c r="J233"/>
  <c r="I233"/>
  <c r="K232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L208" s="1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K184"/>
  <c r="K183" s="1"/>
  <c r="J184"/>
  <c r="I184"/>
  <c r="L183"/>
  <c r="J183"/>
  <c r="I183"/>
  <c r="L181"/>
  <c r="K181"/>
  <c r="J181"/>
  <c r="I181"/>
  <c r="L180"/>
  <c r="K180"/>
  <c r="K179" s="1"/>
  <c r="K178" s="1"/>
  <c r="J180"/>
  <c r="I180"/>
  <c r="J179"/>
  <c r="I179"/>
  <c r="J178"/>
  <c r="I178"/>
  <c r="J177"/>
  <c r="I177"/>
  <c r="L173"/>
  <c r="K173"/>
  <c r="J173"/>
  <c r="I173"/>
  <c r="L172"/>
  <c r="K172"/>
  <c r="J172"/>
  <c r="I172"/>
  <c r="L168"/>
  <c r="K168"/>
  <c r="J168"/>
  <c r="I168"/>
  <c r="L167"/>
  <c r="L166" s="1"/>
  <c r="K167"/>
  <c r="K166" s="1"/>
  <c r="J167"/>
  <c r="I167"/>
  <c r="J166"/>
  <c r="I166"/>
  <c r="L164"/>
  <c r="K164"/>
  <c r="J164"/>
  <c r="I164"/>
  <c r="L163"/>
  <c r="L162" s="1"/>
  <c r="K163"/>
  <c r="K162" s="1"/>
  <c r="K161" s="1"/>
  <c r="J163"/>
  <c r="I163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K151" s="1"/>
  <c r="J152"/>
  <c r="I152"/>
  <c r="J151"/>
  <c r="I151"/>
  <c r="L148"/>
  <c r="K148"/>
  <c r="K147" s="1"/>
  <c r="K146" s="1"/>
  <c r="J148"/>
  <c r="I148"/>
  <c r="L147"/>
  <c r="J147"/>
  <c r="I147"/>
  <c r="L146"/>
  <c r="J146"/>
  <c r="I146"/>
  <c r="L144"/>
  <c r="L143" s="1"/>
  <c r="K144"/>
  <c r="J144"/>
  <c r="I144"/>
  <c r="K143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J135"/>
  <c r="I135"/>
  <c r="L134"/>
  <c r="L133" s="1"/>
  <c r="L132" s="1"/>
  <c r="K134"/>
  <c r="K133" s="1"/>
  <c r="J134"/>
  <c r="I134"/>
  <c r="J133"/>
  <c r="I133"/>
  <c r="J132"/>
  <c r="I132"/>
  <c r="L130"/>
  <c r="K130"/>
  <c r="J130"/>
  <c r="I130"/>
  <c r="L129"/>
  <c r="L128" s="1"/>
  <c r="K129"/>
  <c r="K128" s="1"/>
  <c r="J129"/>
  <c r="I129"/>
  <c r="J128"/>
  <c r="I128"/>
  <c r="L126"/>
  <c r="K126"/>
  <c r="K125" s="1"/>
  <c r="K124" s="1"/>
  <c r="J126"/>
  <c r="I126"/>
  <c r="L125"/>
  <c r="J125"/>
  <c r="I125"/>
  <c r="L124"/>
  <c r="J124"/>
  <c r="I124"/>
  <c r="L122"/>
  <c r="K122"/>
  <c r="J122"/>
  <c r="I122"/>
  <c r="L121"/>
  <c r="L120" s="1"/>
  <c r="K121"/>
  <c r="K120" s="1"/>
  <c r="J121"/>
  <c r="I121"/>
  <c r="J120"/>
  <c r="I120"/>
  <c r="L118"/>
  <c r="L117" s="1"/>
  <c r="L116" s="1"/>
  <c r="K118"/>
  <c r="J118"/>
  <c r="I118"/>
  <c r="K117"/>
  <c r="K116" s="1"/>
  <c r="J117"/>
  <c r="I117"/>
  <c r="J116"/>
  <c r="I116"/>
  <c r="L113"/>
  <c r="L112" s="1"/>
  <c r="L111" s="1"/>
  <c r="K113"/>
  <c r="K112" s="1"/>
  <c r="K111" s="1"/>
  <c r="K110" s="1"/>
  <c r="J113"/>
  <c r="I113"/>
  <c r="J112"/>
  <c r="I112"/>
  <c r="J111"/>
  <c r="I111"/>
  <c r="J110"/>
  <c r="I110"/>
  <c r="L107"/>
  <c r="L106" s="1"/>
  <c r="K107"/>
  <c r="K106" s="1"/>
  <c r="J107"/>
  <c r="I107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J98"/>
  <c r="I98"/>
  <c r="L97"/>
  <c r="L96" s="1"/>
  <c r="K97"/>
  <c r="J97"/>
  <c r="I97"/>
  <c r="K96"/>
  <c r="J96"/>
  <c r="I96"/>
  <c r="L93"/>
  <c r="L92" s="1"/>
  <c r="L91" s="1"/>
  <c r="L90" s="1"/>
  <c r="K93"/>
  <c r="J93"/>
  <c r="I93"/>
  <c r="K92"/>
  <c r="K91" s="1"/>
  <c r="J92"/>
  <c r="I92"/>
  <c r="J91"/>
  <c r="I91"/>
  <c r="J90"/>
  <c r="I90"/>
  <c r="L86"/>
  <c r="K86"/>
  <c r="J86"/>
  <c r="I86"/>
  <c r="L85"/>
  <c r="K85"/>
  <c r="J85"/>
  <c r="I85"/>
  <c r="L84"/>
  <c r="K84"/>
  <c r="K83" s="1"/>
  <c r="J84"/>
  <c r="I84"/>
  <c r="L83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K65"/>
  <c r="J65"/>
  <c r="I65"/>
  <c r="L64"/>
  <c r="K64"/>
  <c r="J64"/>
  <c r="I64"/>
  <c r="K63"/>
  <c r="K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K38" s="1"/>
  <c r="J39"/>
  <c r="I39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7"/>
  <c r="L356" s="1"/>
  <c r="K357"/>
  <c r="J357"/>
  <c r="I357"/>
  <c r="K356"/>
  <c r="J356"/>
  <c r="I356"/>
  <c r="L354"/>
  <c r="L353" s="1"/>
  <c r="K354"/>
  <c r="J354"/>
  <c r="I354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L342" s="1"/>
  <c r="K343"/>
  <c r="J343"/>
  <c r="I343"/>
  <c r="K342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L318" s="1"/>
  <c r="K319"/>
  <c r="J319"/>
  <c r="I319"/>
  <c r="K318"/>
  <c r="J318"/>
  <c r="I318"/>
  <c r="L315"/>
  <c r="L314" s="1"/>
  <c r="K315"/>
  <c r="J315"/>
  <c r="I315"/>
  <c r="K314"/>
  <c r="J314"/>
  <c r="I314"/>
  <c r="L311"/>
  <c r="L310" s="1"/>
  <c r="K311"/>
  <c r="K310" s="1"/>
  <c r="J311"/>
  <c r="I311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L297" s="1"/>
  <c r="K298"/>
  <c r="J298"/>
  <c r="I298"/>
  <c r="K297"/>
  <c r="J297"/>
  <c r="I297"/>
  <c r="J296"/>
  <c r="I296"/>
  <c r="J295"/>
  <c r="I295"/>
  <c r="L292"/>
  <c r="L291" s="1"/>
  <c r="L263" s="1"/>
  <c r="K292"/>
  <c r="K291" s="1"/>
  <c r="J292"/>
  <c r="I292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L231" s="1"/>
  <c r="L230" s="1"/>
  <c r="K250"/>
  <c r="J250"/>
  <c r="I250"/>
  <c r="K249"/>
  <c r="J249"/>
  <c r="I249"/>
  <c r="L246"/>
  <c r="K246"/>
  <c r="J246"/>
  <c r="I246"/>
  <c r="L245"/>
  <c r="K245"/>
  <c r="J245"/>
  <c r="I245"/>
  <c r="L242"/>
  <c r="K242"/>
  <c r="K241" s="1"/>
  <c r="K231" s="1"/>
  <c r="K230" s="1"/>
  <c r="J242"/>
  <c r="I242"/>
  <c r="L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81"/>
  <c r="K181"/>
  <c r="J181"/>
  <c r="I181"/>
  <c r="L180"/>
  <c r="K180"/>
  <c r="K179" s="1"/>
  <c r="K178" s="1"/>
  <c r="J180"/>
  <c r="I180"/>
  <c r="L179"/>
  <c r="J179"/>
  <c r="I179"/>
  <c r="L178"/>
  <c r="J178"/>
  <c r="I178"/>
  <c r="J177"/>
  <c r="I177"/>
  <c r="L173"/>
  <c r="K173"/>
  <c r="K172" s="1"/>
  <c r="J173"/>
  <c r="I173"/>
  <c r="L172"/>
  <c r="J172"/>
  <c r="I172"/>
  <c r="L168"/>
  <c r="K168"/>
  <c r="K167" s="1"/>
  <c r="J168"/>
  <c r="I168"/>
  <c r="L167"/>
  <c r="J167"/>
  <c r="I167"/>
  <c r="L166"/>
  <c r="J166"/>
  <c r="I166"/>
  <c r="L164"/>
  <c r="K164"/>
  <c r="J164"/>
  <c r="I164"/>
  <c r="L163"/>
  <c r="K163"/>
  <c r="K162" s="1"/>
  <c r="J163"/>
  <c r="I163"/>
  <c r="L162"/>
  <c r="J162"/>
  <c r="I162"/>
  <c r="L161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J152"/>
  <c r="I152"/>
  <c r="L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J132"/>
  <c r="I132"/>
  <c r="L130"/>
  <c r="K130"/>
  <c r="J130"/>
  <c r="I130"/>
  <c r="L129"/>
  <c r="K129"/>
  <c r="K128" s="1"/>
  <c r="J129"/>
  <c r="I129"/>
  <c r="L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K97" s="1"/>
  <c r="K96" s="1"/>
  <c r="J98"/>
  <c r="I98"/>
  <c r="L97"/>
  <c r="L96" s="1"/>
  <c r="L90" s="1"/>
  <c r="J97"/>
  <c r="I97"/>
  <c r="J96"/>
  <c r="I96"/>
  <c r="L93"/>
  <c r="K93"/>
  <c r="K92" s="1"/>
  <c r="K91" s="1"/>
  <c r="K90" s="1"/>
  <c r="J93"/>
  <c r="I93"/>
  <c r="L92"/>
  <c r="J92"/>
  <c r="I92"/>
  <c r="L91"/>
  <c r="J91"/>
  <c r="I91"/>
  <c r="J90"/>
  <c r="I90"/>
  <c r="L86"/>
  <c r="K86"/>
  <c r="J86"/>
  <c r="I86"/>
  <c r="L85"/>
  <c r="L84" s="1"/>
  <c r="L83" s="1"/>
  <c r="K85"/>
  <c r="K84" s="1"/>
  <c r="K83" s="1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K70"/>
  <c r="K69" s="1"/>
  <c r="J70"/>
  <c r="I70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J34"/>
  <c r="I34"/>
  <c r="L33"/>
  <c r="L32" s="1"/>
  <c r="L31" s="1"/>
  <c r="K33"/>
  <c r="K32" s="1"/>
  <c r="K31" s="1"/>
  <c r="J33"/>
  <c r="I33"/>
  <c r="J32"/>
  <c r="I32"/>
  <c r="J31"/>
  <c r="I31"/>
  <c r="J30"/>
  <c r="J360" s="1"/>
  <c r="I30"/>
  <c r="I360" s="1"/>
  <c r="L357" i="6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L342" s="1"/>
  <c r="K343"/>
  <c r="K342" s="1"/>
  <c r="J343"/>
  <c r="I343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L324" s="1"/>
  <c r="K325"/>
  <c r="J325"/>
  <c r="I325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L310" s="1"/>
  <c r="K311"/>
  <c r="K310" s="1"/>
  <c r="J311"/>
  <c r="I311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L297" s="1"/>
  <c r="K298"/>
  <c r="K297" s="1"/>
  <c r="K296" s="1"/>
  <c r="J298"/>
  <c r="I298"/>
  <c r="J297"/>
  <c r="I297"/>
  <c r="J296"/>
  <c r="I296"/>
  <c r="J295"/>
  <c r="I295"/>
  <c r="L292"/>
  <c r="L291" s="1"/>
  <c r="K292"/>
  <c r="K291" s="1"/>
  <c r="J292"/>
  <c r="I292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L281" s="1"/>
  <c r="K282"/>
  <c r="J282"/>
  <c r="I282"/>
  <c r="K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J263"/>
  <c r="I263"/>
  <c r="L260"/>
  <c r="K260"/>
  <c r="J260"/>
  <c r="I260"/>
  <c r="L259"/>
  <c r="K259"/>
  <c r="J259"/>
  <c r="I259"/>
  <c r="L257"/>
  <c r="K257"/>
  <c r="K256" s="1"/>
  <c r="J257"/>
  <c r="I257"/>
  <c r="L256"/>
  <c r="J256"/>
  <c r="I256"/>
  <c r="L254"/>
  <c r="K254"/>
  <c r="K253" s="1"/>
  <c r="J254"/>
  <c r="I254"/>
  <c r="L253"/>
  <c r="J253"/>
  <c r="I253"/>
  <c r="L250"/>
  <c r="L249" s="1"/>
  <c r="K250"/>
  <c r="K249" s="1"/>
  <c r="J250"/>
  <c r="I250"/>
  <c r="J249"/>
  <c r="I249"/>
  <c r="L246"/>
  <c r="K246"/>
  <c r="K245" s="1"/>
  <c r="J246"/>
  <c r="I246"/>
  <c r="L245"/>
  <c r="J245"/>
  <c r="I245"/>
  <c r="L242"/>
  <c r="L241" s="1"/>
  <c r="L231" s="1"/>
  <c r="K242"/>
  <c r="K241" s="1"/>
  <c r="J242"/>
  <c r="I242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K221" s="1"/>
  <c r="K220" s="1"/>
  <c r="J222"/>
  <c r="I222"/>
  <c r="L221"/>
  <c r="L220" s="1"/>
  <c r="J221"/>
  <c r="I221"/>
  <c r="J220"/>
  <c r="I220"/>
  <c r="P213"/>
  <c r="O213"/>
  <c r="N213"/>
  <c r="M213"/>
  <c r="L213"/>
  <c r="K213"/>
  <c r="K212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L180" s="1"/>
  <c r="L179" s="1"/>
  <c r="L178" s="1"/>
  <c r="K181"/>
  <c r="J181"/>
  <c r="I181"/>
  <c r="K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L166" s="1"/>
  <c r="K168"/>
  <c r="K167" s="1"/>
  <c r="K166" s="1"/>
  <c r="J168"/>
  <c r="I168"/>
  <c r="J167"/>
  <c r="I167"/>
  <c r="J166"/>
  <c r="I166"/>
  <c r="L164"/>
  <c r="K164"/>
  <c r="J164"/>
  <c r="I164"/>
  <c r="L163"/>
  <c r="K163"/>
  <c r="K162" s="1"/>
  <c r="K161" s="1"/>
  <c r="J163"/>
  <c r="I163"/>
  <c r="L162"/>
  <c r="J162"/>
  <c r="I162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L151" s="1"/>
  <c r="K152"/>
  <c r="K151" s="1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K140"/>
  <c r="K139" s="1"/>
  <c r="K138" s="1"/>
  <c r="J140"/>
  <c r="I140"/>
  <c r="L139"/>
  <c r="L138" s="1"/>
  <c r="J139"/>
  <c r="I139"/>
  <c r="J138"/>
  <c r="I138"/>
  <c r="L135"/>
  <c r="L134" s="1"/>
  <c r="L133" s="1"/>
  <c r="L132" s="1"/>
  <c r="K135"/>
  <c r="J135"/>
  <c r="I135"/>
  <c r="K134"/>
  <c r="K133" s="1"/>
  <c r="K132" s="1"/>
  <c r="J134"/>
  <c r="I134"/>
  <c r="J133"/>
  <c r="I133"/>
  <c r="J132"/>
  <c r="I132"/>
  <c r="L130"/>
  <c r="K130"/>
  <c r="J130"/>
  <c r="I130"/>
  <c r="L129"/>
  <c r="K129"/>
  <c r="K128" s="1"/>
  <c r="J129"/>
  <c r="I129"/>
  <c r="L128"/>
  <c r="J128"/>
  <c r="I128"/>
  <c r="L126"/>
  <c r="L125" s="1"/>
  <c r="L124" s="1"/>
  <c r="L110" s="1"/>
  <c r="K126"/>
  <c r="J126"/>
  <c r="I126"/>
  <c r="K125"/>
  <c r="J125"/>
  <c r="I125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K117" s="1"/>
  <c r="K116" s="1"/>
  <c r="J118"/>
  <c r="I118"/>
  <c r="L117"/>
  <c r="J117"/>
  <c r="I117"/>
  <c r="L116"/>
  <c r="J116"/>
  <c r="I116"/>
  <c r="L113"/>
  <c r="K113"/>
  <c r="J113"/>
  <c r="I113"/>
  <c r="L112"/>
  <c r="K112"/>
  <c r="J112"/>
  <c r="I112"/>
  <c r="L111"/>
  <c r="K111"/>
  <c r="J111"/>
  <c r="I111"/>
  <c r="J110"/>
  <c r="I110"/>
  <c r="L107"/>
  <c r="K107"/>
  <c r="K106" s="1"/>
  <c r="J107"/>
  <c r="I107"/>
  <c r="L106"/>
  <c r="J106"/>
  <c r="I106"/>
  <c r="L103"/>
  <c r="L102" s="1"/>
  <c r="L101" s="1"/>
  <c r="L90" s="1"/>
  <c r="K103"/>
  <c r="K102" s="1"/>
  <c r="K101" s="1"/>
  <c r="J103"/>
  <c r="I103"/>
  <c r="J102"/>
  <c r="I102"/>
  <c r="J101"/>
  <c r="I101"/>
  <c r="L98"/>
  <c r="K98"/>
  <c r="K97" s="1"/>
  <c r="K96" s="1"/>
  <c r="J98"/>
  <c r="I98"/>
  <c r="L97"/>
  <c r="J97"/>
  <c r="I97"/>
  <c r="L96"/>
  <c r="J96"/>
  <c r="I96"/>
  <c r="L93"/>
  <c r="K93"/>
  <c r="J93"/>
  <c r="I93"/>
  <c r="L92"/>
  <c r="K92"/>
  <c r="K91" s="1"/>
  <c r="J92"/>
  <c r="I92"/>
  <c r="L91"/>
  <c r="J91"/>
  <c r="I91"/>
  <c r="J90"/>
  <c r="I90"/>
  <c r="L86"/>
  <c r="K86"/>
  <c r="J86"/>
  <c r="I86"/>
  <c r="L85"/>
  <c r="K85"/>
  <c r="K84" s="1"/>
  <c r="K83" s="1"/>
  <c r="J85"/>
  <c r="I85"/>
  <c r="L84"/>
  <c r="L83" s="1"/>
  <c r="J84"/>
  <c r="I84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L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J34"/>
  <c r="I34"/>
  <c r="K33"/>
  <c r="K32" s="1"/>
  <c r="J33"/>
  <c r="I33"/>
  <c r="J32"/>
  <c r="I32"/>
  <c r="J31"/>
  <c r="I31"/>
  <c r="J30"/>
  <c r="J360" s="1"/>
  <c r="I30"/>
  <c r="I360" s="1"/>
  <c r="L357" i="5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K343"/>
  <c r="J343"/>
  <c r="I343"/>
  <c r="L342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L329" s="1"/>
  <c r="K330"/>
  <c r="K329" s="1"/>
  <c r="K328" s="1"/>
  <c r="J330"/>
  <c r="I330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K310" s="1"/>
  <c r="J311"/>
  <c r="I311"/>
  <c r="L310"/>
  <c r="J310"/>
  <c r="I310"/>
  <c r="L307"/>
  <c r="L306" s="1"/>
  <c r="K307"/>
  <c r="K306" s="1"/>
  <c r="J307"/>
  <c r="I307"/>
  <c r="J306"/>
  <c r="I306"/>
  <c r="L303"/>
  <c r="K303"/>
  <c r="J303"/>
  <c r="I303"/>
  <c r="L300"/>
  <c r="L297" s="1"/>
  <c r="K300"/>
  <c r="J300"/>
  <c r="I300"/>
  <c r="L298"/>
  <c r="K298"/>
  <c r="K297" s="1"/>
  <c r="K296" s="1"/>
  <c r="K295" s="1"/>
  <c r="J298"/>
  <c r="I298"/>
  <c r="J297"/>
  <c r="I297"/>
  <c r="J296"/>
  <c r="I296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L277" s="1"/>
  <c r="K278"/>
  <c r="J278"/>
  <c r="I278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L263" s="1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L253" s="1"/>
  <c r="K254"/>
  <c r="K253" s="1"/>
  <c r="J254"/>
  <c r="I254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K233"/>
  <c r="J233"/>
  <c r="I233"/>
  <c r="L232"/>
  <c r="L231" s="1"/>
  <c r="L230" s="1"/>
  <c r="K232"/>
  <c r="J232"/>
  <c r="I232"/>
  <c r="J231"/>
  <c r="I231"/>
  <c r="J230"/>
  <c r="I230"/>
  <c r="L226"/>
  <c r="L225" s="1"/>
  <c r="L224" s="1"/>
  <c r="K226"/>
  <c r="J226"/>
  <c r="I226"/>
  <c r="K225"/>
  <c r="K224" s="1"/>
  <c r="J225"/>
  <c r="I225"/>
  <c r="J224"/>
  <c r="I224"/>
  <c r="L222"/>
  <c r="K222"/>
  <c r="J222"/>
  <c r="I222"/>
  <c r="L221"/>
  <c r="L220" s="1"/>
  <c r="K221"/>
  <c r="K220" s="1"/>
  <c r="J221"/>
  <c r="I221"/>
  <c r="J220"/>
  <c r="I220"/>
  <c r="P213"/>
  <c r="O213"/>
  <c r="N213"/>
  <c r="M213"/>
  <c r="L213"/>
  <c r="L212" s="1"/>
  <c r="K213"/>
  <c r="J213"/>
  <c r="I213"/>
  <c r="K212"/>
  <c r="J212"/>
  <c r="I212"/>
  <c r="L210"/>
  <c r="K210"/>
  <c r="J210"/>
  <c r="I210"/>
  <c r="L209"/>
  <c r="K209"/>
  <c r="K208" s="1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K180" s="1"/>
  <c r="K179" s="1"/>
  <c r="J181"/>
  <c r="I181"/>
  <c r="L180"/>
  <c r="L179" s="1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K166" s="1"/>
  <c r="K161" s="1"/>
  <c r="J168"/>
  <c r="I168"/>
  <c r="J167"/>
  <c r="I167"/>
  <c r="J166"/>
  <c r="I166"/>
  <c r="L164"/>
  <c r="K164"/>
  <c r="J164"/>
  <c r="I164"/>
  <c r="L163"/>
  <c r="L162" s="1"/>
  <c r="K163"/>
  <c r="J163"/>
  <c r="I163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J148"/>
  <c r="I148"/>
  <c r="L147"/>
  <c r="L146" s="1"/>
  <c r="K147"/>
  <c r="J147"/>
  <c r="I147"/>
  <c r="K146"/>
  <c r="J146"/>
  <c r="I146"/>
  <c r="L144"/>
  <c r="L143" s="1"/>
  <c r="K144"/>
  <c r="J144"/>
  <c r="I144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L133" s="1"/>
  <c r="L132" s="1"/>
  <c r="K134"/>
  <c r="J134"/>
  <c r="I134"/>
  <c r="K133"/>
  <c r="J133"/>
  <c r="I133"/>
  <c r="K132"/>
  <c r="J132"/>
  <c r="I132"/>
  <c r="L130"/>
  <c r="K130"/>
  <c r="J130"/>
  <c r="I130"/>
  <c r="L129"/>
  <c r="L128" s="1"/>
  <c r="K129"/>
  <c r="J129"/>
  <c r="I129"/>
  <c r="K128"/>
  <c r="J128"/>
  <c r="I128"/>
  <c r="L126"/>
  <c r="K126"/>
  <c r="K125" s="1"/>
  <c r="K124" s="1"/>
  <c r="J126"/>
  <c r="I126"/>
  <c r="L125"/>
  <c r="J125"/>
  <c r="I125"/>
  <c r="L124"/>
  <c r="J124"/>
  <c r="I124"/>
  <c r="L122"/>
  <c r="K122"/>
  <c r="J122"/>
  <c r="I122"/>
  <c r="L121"/>
  <c r="K121"/>
  <c r="J121"/>
  <c r="I121"/>
  <c r="L120"/>
  <c r="K120"/>
  <c r="J120"/>
  <c r="I120"/>
  <c r="L118"/>
  <c r="L117" s="1"/>
  <c r="L116" s="1"/>
  <c r="K118"/>
  <c r="J118"/>
  <c r="I118"/>
  <c r="K117"/>
  <c r="J117"/>
  <c r="I117"/>
  <c r="K116"/>
  <c r="J116"/>
  <c r="I116"/>
  <c r="L113"/>
  <c r="K113"/>
  <c r="J113"/>
  <c r="I113"/>
  <c r="L112"/>
  <c r="K112"/>
  <c r="J112"/>
  <c r="I112"/>
  <c r="L111"/>
  <c r="K111"/>
  <c r="K110" s="1"/>
  <c r="J111"/>
  <c r="I111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L97" s="1"/>
  <c r="L96" s="1"/>
  <c r="K98"/>
  <c r="K97" s="1"/>
  <c r="K96" s="1"/>
  <c r="J98"/>
  <c r="I98"/>
  <c r="J97"/>
  <c r="I97"/>
  <c r="J96"/>
  <c r="I96"/>
  <c r="L93"/>
  <c r="K93"/>
  <c r="K92" s="1"/>
  <c r="K91" s="1"/>
  <c r="K90" s="1"/>
  <c r="J93"/>
  <c r="I93"/>
  <c r="L92"/>
  <c r="J92"/>
  <c r="I92"/>
  <c r="L91"/>
  <c r="J91"/>
  <c r="I91"/>
  <c r="J90"/>
  <c r="I90"/>
  <c r="L86"/>
  <c r="K86"/>
  <c r="K85" s="1"/>
  <c r="K84" s="1"/>
  <c r="K83" s="1"/>
  <c r="J86"/>
  <c r="I86"/>
  <c r="L85"/>
  <c r="J85"/>
  <c r="I85"/>
  <c r="L84"/>
  <c r="L83" s="1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K70"/>
  <c r="K69" s="1"/>
  <c r="K63" s="1"/>
  <c r="K62" s="1"/>
  <c r="J70"/>
  <c r="I70"/>
  <c r="L69"/>
  <c r="J69"/>
  <c r="I69"/>
  <c r="L65"/>
  <c r="K65"/>
  <c r="J65"/>
  <c r="I65"/>
  <c r="L64"/>
  <c r="K64"/>
  <c r="J64"/>
  <c r="I64"/>
  <c r="L63"/>
  <c r="L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4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K347"/>
  <c r="K346" s="1"/>
  <c r="J347"/>
  <c r="I347"/>
  <c r="L346"/>
  <c r="J346"/>
  <c r="I346"/>
  <c r="L343"/>
  <c r="L342" s="1"/>
  <c r="K343"/>
  <c r="J343"/>
  <c r="I343"/>
  <c r="K342"/>
  <c r="J342"/>
  <c r="I342"/>
  <c r="L339"/>
  <c r="L338" s="1"/>
  <c r="K339"/>
  <c r="K338" s="1"/>
  <c r="K32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L318" s="1"/>
  <c r="K319"/>
  <c r="J319"/>
  <c r="I319"/>
  <c r="K318"/>
  <c r="J318"/>
  <c r="I318"/>
  <c r="L315"/>
  <c r="L314" s="1"/>
  <c r="K315"/>
  <c r="J315"/>
  <c r="I315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K298"/>
  <c r="J298"/>
  <c r="I298"/>
  <c r="K297"/>
  <c r="K296" s="1"/>
  <c r="J297"/>
  <c r="I297"/>
  <c r="J296"/>
  <c r="I296"/>
  <c r="J295"/>
  <c r="I295"/>
  <c r="L292"/>
  <c r="L291" s="1"/>
  <c r="K292"/>
  <c r="J292"/>
  <c r="I292"/>
  <c r="K291"/>
  <c r="J291"/>
  <c r="I291"/>
  <c r="L289"/>
  <c r="L288" s="1"/>
  <c r="K289"/>
  <c r="K288" s="1"/>
  <c r="J289"/>
  <c r="I289"/>
  <c r="J288"/>
  <c r="I288"/>
  <c r="L286"/>
  <c r="K286"/>
  <c r="K285" s="1"/>
  <c r="J286"/>
  <c r="I286"/>
  <c r="L285"/>
  <c r="J285"/>
  <c r="I285"/>
  <c r="L282"/>
  <c r="K282"/>
  <c r="K281" s="1"/>
  <c r="J282"/>
  <c r="I282"/>
  <c r="L281"/>
  <c r="J281"/>
  <c r="I281"/>
  <c r="L278"/>
  <c r="L277" s="1"/>
  <c r="K278"/>
  <c r="K277" s="1"/>
  <c r="J278"/>
  <c r="I278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L264" s="1"/>
  <c r="L263" s="1"/>
  <c r="K265"/>
  <c r="K264" s="1"/>
  <c r="J265"/>
  <c r="I265"/>
  <c r="J264"/>
  <c r="I264"/>
  <c r="J263"/>
  <c r="I263"/>
  <c r="L260"/>
  <c r="K260"/>
  <c r="K259" s="1"/>
  <c r="J260"/>
  <c r="I260"/>
  <c r="L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L241" s="1"/>
  <c r="L231" s="1"/>
  <c r="K242"/>
  <c r="K241" s="1"/>
  <c r="J242"/>
  <c r="I242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K220" s="1"/>
  <c r="J221"/>
  <c r="I221"/>
  <c r="J220"/>
  <c r="I220"/>
  <c r="P213"/>
  <c r="O213"/>
  <c r="N213"/>
  <c r="M213"/>
  <c r="L213"/>
  <c r="L212" s="1"/>
  <c r="K213"/>
  <c r="J213"/>
  <c r="I213"/>
  <c r="K212"/>
  <c r="J212"/>
  <c r="I212"/>
  <c r="L210"/>
  <c r="L209" s="1"/>
  <c r="K210"/>
  <c r="K209" s="1"/>
  <c r="K208" s="1"/>
  <c r="J210"/>
  <c r="I210"/>
  <c r="J209"/>
  <c r="I209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K180" s="1"/>
  <c r="K179" s="1"/>
  <c r="J181"/>
  <c r="I181"/>
  <c r="L180"/>
  <c r="L179" s="1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K166" s="1"/>
  <c r="J168"/>
  <c r="I168"/>
  <c r="J167"/>
  <c r="I167"/>
  <c r="J166"/>
  <c r="I166"/>
  <c r="L164"/>
  <c r="K164"/>
  <c r="J164"/>
  <c r="I164"/>
  <c r="L163"/>
  <c r="L162" s="1"/>
  <c r="K163"/>
  <c r="K162" s="1"/>
  <c r="K161" s="1"/>
  <c r="J163"/>
  <c r="I163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L147" s="1"/>
  <c r="L146" s="1"/>
  <c r="L132" s="1"/>
  <c r="K148"/>
  <c r="K147" s="1"/>
  <c r="K146" s="1"/>
  <c r="J148"/>
  <c r="I148"/>
  <c r="J147"/>
  <c r="I147"/>
  <c r="J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K134" s="1"/>
  <c r="K133" s="1"/>
  <c r="J135"/>
  <c r="I135"/>
  <c r="L134"/>
  <c r="J134"/>
  <c r="I134"/>
  <c r="L133"/>
  <c r="J133"/>
  <c r="I133"/>
  <c r="J132"/>
  <c r="I132"/>
  <c r="L130"/>
  <c r="K130"/>
  <c r="K129" s="1"/>
  <c r="K128" s="1"/>
  <c r="J130"/>
  <c r="I130"/>
  <c r="L129"/>
  <c r="J129"/>
  <c r="I129"/>
  <c r="L128"/>
  <c r="J128"/>
  <c r="I128"/>
  <c r="L126"/>
  <c r="L125" s="1"/>
  <c r="L124" s="1"/>
  <c r="K126"/>
  <c r="J126"/>
  <c r="I126"/>
  <c r="K125"/>
  <c r="J125"/>
  <c r="I125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L112" s="1"/>
  <c r="L111" s="1"/>
  <c r="K113"/>
  <c r="J113"/>
  <c r="I113"/>
  <c r="K112"/>
  <c r="K111" s="1"/>
  <c r="K110" s="1"/>
  <c r="J112"/>
  <c r="I112"/>
  <c r="J111"/>
  <c r="I111"/>
  <c r="J110"/>
  <c r="I110"/>
  <c r="L107"/>
  <c r="L106" s="1"/>
  <c r="K107"/>
  <c r="J107"/>
  <c r="I107"/>
  <c r="K106"/>
  <c r="J106"/>
  <c r="I106"/>
  <c r="L103"/>
  <c r="K103"/>
  <c r="J103"/>
  <c r="I103"/>
  <c r="L102"/>
  <c r="K102"/>
  <c r="J102"/>
  <c r="I102"/>
  <c r="L101"/>
  <c r="K101"/>
  <c r="J101"/>
  <c r="I101"/>
  <c r="L98"/>
  <c r="L97" s="1"/>
  <c r="L96" s="1"/>
  <c r="K98"/>
  <c r="K97" s="1"/>
  <c r="K96" s="1"/>
  <c r="J98"/>
  <c r="I98"/>
  <c r="J97"/>
  <c r="I97"/>
  <c r="J96"/>
  <c r="I96"/>
  <c r="L93"/>
  <c r="L92" s="1"/>
  <c r="L91" s="1"/>
  <c r="L90" s="1"/>
  <c r="K93"/>
  <c r="J93"/>
  <c r="I93"/>
  <c r="K92"/>
  <c r="K91" s="1"/>
  <c r="K90" s="1"/>
  <c r="J92"/>
  <c r="I92"/>
  <c r="J91"/>
  <c r="I91"/>
  <c r="J90"/>
  <c r="I90"/>
  <c r="L86"/>
  <c r="L85" s="1"/>
  <c r="L84" s="1"/>
  <c r="L83" s="1"/>
  <c r="K86"/>
  <c r="J86"/>
  <c r="I86"/>
  <c r="K85"/>
  <c r="J85"/>
  <c r="I85"/>
  <c r="K84"/>
  <c r="K83" s="1"/>
  <c r="J84"/>
  <c r="I84"/>
  <c r="J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L38" s="1"/>
  <c r="J39"/>
  <c r="I39"/>
  <c r="J38"/>
  <c r="I38"/>
  <c r="L36"/>
  <c r="K36"/>
  <c r="J36"/>
  <c r="I36"/>
  <c r="L34"/>
  <c r="L33" s="1"/>
  <c r="L32" s="1"/>
  <c r="K34"/>
  <c r="K33" s="1"/>
  <c r="K32" s="1"/>
  <c r="J34"/>
  <c r="I34"/>
  <c r="J33"/>
  <c r="I33"/>
  <c r="J32"/>
  <c r="I32"/>
  <c r="J31"/>
  <c r="I31"/>
  <c r="J30"/>
  <c r="J360" s="1"/>
  <c r="I30"/>
  <c r="I360" s="1"/>
  <c r="L357" i="3"/>
  <c r="L356" s="1"/>
  <c r="K357"/>
  <c r="J357"/>
  <c r="I357"/>
  <c r="K356"/>
  <c r="J356"/>
  <c r="I356"/>
  <c r="L354"/>
  <c r="K354"/>
  <c r="J354"/>
  <c r="I354"/>
  <c r="L353"/>
  <c r="K353"/>
  <c r="J353"/>
  <c r="I353"/>
  <c r="L351"/>
  <c r="L350" s="1"/>
  <c r="K351"/>
  <c r="J351"/>
  <c r="I351"/>
  <c r="K350"/>
  <c r="J350"/>
  <c r="I350"/>
  <c r="L347"/>
  <c r="L346" s="1"/>
  <c r="K347"/>
  <c r="K346" s="1"/>
  <c r="J347"/>
  <c r="I347"/>
  <c r="J346"/>
  <c r="I346"/>
  <c r="L343"/>
  <c r="L342" s="1"/>
  <c r="K343"/>
  <c r="J343"/>
  <c r="I343"/>
  <c r="K342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L328" s="1"/>
  <c r="K329"/>
  <c r="J329"/>
  <c r="I329"/>
  <c r="J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L310" s="1"/>
  <c r="K311"/>
  <c r="K310" s="1"/>
  <c r="J311"/>
  <c r="I311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K298"/>
  <c r="J298"/>
  <c r="I298"/>
  <c r="L297"/>
  <c r="L296" s="1"/>
  <c r="L295" s="1"/>
  <c r="K297"/>
  <c r="K296" s="1"/>
  <c r="J297"/>
  <c r="I297"/>
  <c r="J296"/>
  <c r="I296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L285" s="1"/>
  <c r="K286"/>
  <c r="J286"/>
  <c r="I286"/>
  <c r="K285"/>
  <c r="J285"/>
  <c r="I285"/>
  <c r="L282"/>
  <c r="L281" s="1"/>
  <c r="K282"/>
  <c r="J282"/>
  <c r="I282"/>
  <c r="K281"/>
  <c r="J281"/>
  <c r="I281"/>
  <c r="L278"/>
  <c r="L277" s="1"/>
  <c r="K278"/>
  <c r="J278"/>
  <c r="I278"/>
  <c r="K277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L264" s="1"/>
  <c r="K265"/>
  <c r="K264" s="1"/>
  <c r="K263" s="1"/>
  <c r="J265"/>
  <c r="I265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L253" s="1"/>
  <c r="K254"/>
  <c r="J254"/>
  <c r="I254"/>
  <c r="K253"/>
  <c r="J253"/>
  <c r="I253"/>
  <c r="L250"/>
  <c r="L249" s="1"/>
  <c r="K250"/>
  <c r="K249" s="1"/>
  <c r="J250"/>
  <c r="I250"/>
  <c r="J249"/>
  <c r="I249"/>
  <c r="L246"/>
  <c r="K246"/>
  <c r="J246"/>
  <c r="I246"/>
  <c r="L245"/>
  <c r="K245"/>
  <c r="J245"/>
  <c r="I245"/>
  <c r="L242"/>
  <c r="L241" s="1"/>
  <c r="L231" s="1"/>
  <c r="K242"/>
  <c r="J242"/>
  <c r="I242"/>
  <c r="K241"/>
  <c r="J241"/>
  <c r="I241"/>
  <c r="L238"/>
  <c r="K238"/>
  <c r="J238"/>
  <c r="I238"/>
  <c r="L235"/>
  <c r="K235"/>
  <c r="J235"/>
  <c r="I235"/>
  <c r="L233"/>
  <c r="K233"/>
  <c r="K232" s="1"/>
  <c r="K231" s="1"/>
  <c r="K230" s="1"/>
  <c r="J233"/>
  <c r="I233"/>
  <c r="L232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L212" s="1"/>
  <c r="K213"/>
  <c r="J213"/>
  <c r="I213"/>
  <c r="K212"/>
  <c r="J212"/>
  <c r="I212"/>
  <c r="L210"/>
  <c r="K210"/>
  <c r="K209" s="1"/>
  <c r="K208" s="1"/>
  <c r="J210"/>
  <c r="I210"/>
  <c r="L209"/>
  <c r="L208" s="1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J199"/>
  <c r="I199"/>
  <c r="L198"/>
  <c r="K198"/>
  <c r="J198"/>
  <c r="I198"/>
  <c r="L194"/>
  <c r="L193" s="1"/>
  <c r="K194"/>
  <c r="J194"/>
  <c r="I194"/>
  <c r="K193"/>
  <c r="J193"/>
  <c r="I193"/>
  <c r="L189"/>
  <c r="L188" s="1"/>
  <c r="L179" s="1"/>
  <c r="L178" s="1"/>
  <c r="K189"/>
  <c r="K188" s="1"/>
  <c r="J189"/>
  <c r="I189"/>
  <c r="J188"/>
  <c r="I188"/>
  <c r="L184"/>
  <c r="K184"/>
  <c r="K183" s="1"/>
  <c r="J184"/>
  <c r="I184"/>
  <c r="L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L166" s="1"/>
  <c r="L161" s="1"/>
  <c r="K173"/>
  <c r="K172" s="1"/>
  <c r="J173"/>
  <c r="I173"/>
  <c r="J172"/>
  <c r="I172"/>
  <c r="L168"/>
  <c r="K168"/>
  <c r="K167" s="1"/>
  <c r="J168"/>
  <c r="I168"/>
  <c r="L167"/>
  <c r="J167"/>
  <c r="I167"/>
  <c r="J166"/>
  <c r="I166"/>
  <c r="L164"/>
  <c r="K164"/>
  <c r="J164"/>
  <c r="I164"/>
  <c r="L163"/>
  <c r="K163"/>
  <c r="K162" s="1"/>
  <c r="J163"/>
  <c r="I163"/>
  <c r="L162"/>
  <c r="J162"/>
  <c r="I162"/>
  <c r="J161"/>
  <c r="I161"/>
  <c r="L159"/>
  <c r="K159"/>
  <c r="J159"/>
  <c r="I159"/>
  <c r="L158"/>
  <c r="K158"/>
  <c r="J158"/>
  <c r="I158"/>
  <c r="L154"/>
  <c r="K154"/>
  <c r="J154"/>
  <c r="I154"/>
  <c r="L153"/>
  <c r="L152" s="1"/>
  <c r="L151" s="1"/>
  <c r="K153"/>
  <c r="J153"/>
  <c r="I153"/>
  <c r="K152"/>
  <c r="K151" s="1"/>
  <c r="J152"/>
  <c r="I152"/>
  <c r="J151"/>
  <c r="I151"/>
  <c r="L148"/>
  <c r="L147" s="1"/>
  <c r="L146" s="1"/>
  <c r="K148"/>
  <c r="J148"/>
  <c r="I148"/>
  <c r="K147"/>
  <c r="J147"/>
  <c r="I147"/>
  <c r="K146"/>
  <c r="J146"/>
  <c r="I146"/>
  <c r="L144"/>
  <c r="K144"/>
  <c r="J144"/>
  <c r="I144"/>
  <c r="L143"/>
  <c r="K143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J135"/>
  <c r="I135"/>
  <c r="L134"/>
  <c r="L133" s="1"/>
  <c r="K134"/>
  <c r="J134"/>
  <c r="I134"/>
  <c r="K133"/>
  <c r="K132" s="1"/>
  <c r="J133"/>
  <c r="I133"/>
  <c r="J132"/>
  <c r="I132"/>
  <c r="L130"/>
  <c r="K130"/>
  <c r="J130"/>
  <c r="I130"/>
  <c r="L129"/>
  <c r="L128" s="1"/>
  <c r="K129"/>
  <c r="J129"/>
  <c r="I129"/>
  <c r="K128"/>
  <c r="J128"/>
  <c r="I128"/>
  <c r="L126"/>
  <c r="K126"/>
  <c r="J126"/>
  <c r="I126"/>
  <c r="L125"/>
  <c r="K125"/>
  <c r="K124" s="1"/>
  <c r="J125"/>
  <c r="I125"/>
  <c r="L124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L110" s="1"/>
  <c r="K113"/>
  <c r="K112" s="1"/>
  <c r="K111" s="1"/>
  <c r="J113"/>
  <c r="I113"/>
  <c r="J112"/>
  <c r="I112"/>
  <c r="J111"/>
  <c r="I111"/>
  <c r="J110"/>
  <c r="I110"/>
  <c r="L107"/>
  <c r="L106" s="1"/>
  <c r="K107"/>
  <c r="K106" s="1"/>
  <c r="J107"/>
  <c r="I107"/>
  <c r="J106"/>
  <c r="I106"/>
  <c r="L103"/>
  <c r="K103"/>
  <c r="K102" s="1"/>
  <c r="K101" s="1"/>
  <c r="J103"/>
  <c r="I103"/>
  <c r="L102"/>
  <c r="J102"/>
  <c r="I102"/>
  <c r="L101"/>
  <c r="J101"/>
  <c r="I101"/>
  <c r="L98"/>
  <c r="K98"/>
  <c r="J98"/>
  <c r="I98"/>
  <c r="L97"/>
  <c r="L96" s="1"/>
  <c r="L90" s="1"/>
  <c r="K97"/>
  <c r="K96" s="1"/>
  <c r="J97"/>
  <c r="I97"/>
  <c r="J96"/>
  <c r="I96"/>
  <c r="L93"/>
  <c r="K93"/>
  <c r="K92" s="1"/>
  <c r="K91" s="1"/>
  <c r="J93"/>
  <c r="I93"/>
  <c r="L92"/>
  <c r="J92"/>
  <c r="I92"/>
  <c r="L91"/>
  <c r="J91"/>
  <c r="I91"/>
  <c r="J90"/>
  <c r="I90"/>
  <c r="L86"/>
  <c r="K86"/>
  <c r="J86"/>
  <c r="I86"/>
  <c r="L85"/>
  <c r="L84" s="1"/>
  <c r="L83" s="1"/>
  <c r="K85"/>
  <c r="K84" s="1"/>
  <c r="K83" s="1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L69" s="1"/>
  <c r="K70"/>
  <c r="K69" s="1"/>
  <c r="J70"/>
  <c r="I70"/>
  <c r="J69"/>
  <c r="I69"/>
  <c r="L65"/>
  <c r="L64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J34"/>
  <c r="I34"/>
  <c r="J33"/>
  <c r="I33"/>
  <c r="J32"/>
  <c r="I32"/>
  <c r="J31"/>
  <c r="I31"/>
  <c r="J30"/>
  <c r="J360" s="1"/>
  <c r="I30"/>
  <c r="I360" s="1"/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I208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J296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K179" i="10" l="1"/>
  <c r="K178" s="1"/>
  <c r="L263"/>
  <c r="L295"/>
  <c r="L328"/>
  <c r="K63"/>
  <c r="K62" s="1"/>
  <c r="K30" s="1"/>
  <c r="K110"/>
  <c r="K296"/>
  <c r="K295" s="1"/>
  <c r="L231"/>
  <c r="L230" s="1"/>
  <c r="L177" s="1"/>
  <c r="L63"/>
  <c r="L62" s="1"/>
  <c r="L30" s="1"/>
  <c r="K177" i="9"/>
  <c r="K230"/>
  <c r="L63"/>
  <c r="L62" s="1"/>
  <c r="L90"/>
  <c r="L30" s="1"/>
  <c r="L360" s="1"/>
  <c r="L110"/>
  <c r="L296"/>
  <c r="L295" s="1"/>
  <c r="K328"/>
  <c r="K63"/>
  <c r="K62" s="1"/>
  <c r="K30" s="1"/>
  <c r="K360" s="1"/>
  <c r="L263"/>
  <c r="L230" s="1"/>
  <c r="L177" s="1"/>
  <c r="K296"/>
  <c r="K295" s="1"/>
  <c r="L328"/>
  <c r="K30" i="8"/>
  <c r="K230"/>
  <c r="K132"/>
  <c r="L231"/>
  <c r="L230" s="1"/>
  <c r="K296"/>
  <c r="K295" s="1"/>
  <c r="L31"/>
  <c r="L63"/>
  <c r="L62" s="1"/>
  <c r="L110"/>
  <c r="L161"/>
  <c r="L328"/>
  <c r="L295" s="1"/>
  <c r="K328"/>
  <c r="K177"/>
  <c r="K90"/>
  <c r="L179"/>
  <c r="L178" s="1"/>
  <c r="K263"/>
  <c r="K296" i="7"/>
  <c r="K295" s="1"/>
  <c r="K177" s="1"/>
  <c r="L296"/>
  <c r="L30"/>
  <c r="K110"/>
  <c r="K166"/>
  <c r="K161" s="1"/>
  <c r="K30" s="1"/>
  <c r="K360" s="1"/>
  <c r="L328"/>
  <c r="K132"/>
  <c r="K328"/>
  <c r="K295" i="6"/>
  <c r="K231"/>
  <c r="K263"/>
  <c r="K31"/>
  <c r="K90"/>
  <c r="L263"/>
  <c r="L230" s="1"/>
  <c r="L328"/>
  <c r="K328"/>
  <c r="L161"/>
  <c r="L30" s="1"/>
  <c r="K179"/>
  <c r="K178" s="1"/>
  <c r="K110"/>
  <c r="K208"/>
  <c r="L296"/>
  <c r="K30" i="5"/>
  <c r="K178"/>
  <c r="K177" s="1"/>
  <c r="K231"/>
  <c r="K230" s="1"/>
  <c r="L90"/>
  <c r="L110"/>
  <c r="L161"/>
  <c r="L30" s="1"/>
  <c r="L166"/>
  <c r="L208"/>
  <c r="L178" s="1"/>
  <c r="L296"/>
  <c r="L328"/>
  <c r="L31" i="4"/>
  <c r="L30" s="1"/>
  <c r="K178"/>
  <c r="K177" s="1"/>
  <c r="K231"/>
  <c r="K230" s="1"/>
  <c r="K31"/>
  <c r="L110"/>
  <c r="L230"/>
  <c r="K263"/>
  <c r="K132"/>
  <c r="L161"/>
  <c r="L166"/>
  <c r="L208"/>
  <c r="L178" s="1"/>
  <c r="L177" s="1"/>
  <c r="K295"/>
  <c r="L296"/>
  <c r="L295" s="1"/>
  <c r="L328"/>
  <c r="L230" i="3"/>
  <c r="L177" s="1"/>
  <c r="L30"/>
  <c r="L132"/>
  <c r="K166"/>
  <c r="K161" s="1"/>
  <c r="K179"/>
  <c r="K178" s="1"/>
  <c r="K31"/>
  <c r="L63"/>
  <c r="L62" s="1"/>
  <c r="K90"/>
  <c r="K110"/>
  <c r="L263"/>
  <c r="K328"/>
  <c r="K295" s="1"/>
  <c r="I328" i="1"/>
  <c r="I152"/>
  <c r="I151" s="1"/>
  <c r="I132"/>
  <c r="I110"/>
  <c r="I90"/>
  <c r="I63"/>
  <c r="I62" s="1"/>
  <c r="I31"/>
  <c r="J328"/>
  <c r="J295" s="1"/>
  <c r="J263"/>
  <c r="J231"/>
  <c r="J152"/>
  <c r="J151" s="1"/>
  <c r="J132"/>
  <c r="J110"/>
  <c r="J90"/>
  <c r="J63"/>
  <c r="J62" s="1"/>
  <c r="J31"/>
  <c r="K328"/>
  <c r="K296"/>
  <c r="K295" s="1"/>
  <c r="K263"/>
  <c r="K231"/>
  <c r="K208"/>
  <c r="K179"/>
  <c r="K178" s="1"/>
  <c r="K166"/>
  <c r="K161" s="1"/>
  <c r="K152"/>
  <c r="K151" s="1"/>
  <c r="K132"/>
  <c r="K110"/>
  <c r="K90"/>
  <c r="K63"/>
  <c r="K62" s="1"/>
  <c r="K31"/>
  <c r="I296"/>
  <c r="I295" s="1"/>
  <c r="I263"/>
  <c r="I231"/>
  <c r="I179"/>
  <c r="I178" s="1"/>
  <c r="I166"/>
  <c r="I161" s="1"/>
  <c r="J208"/>
  <c r="J179"/>
  <c r="J178" s="1"/>
  <c r="J166"/>
  <c r="J161" s="1"/>
  <c r="L328"/>
  <c r="L296"/>
  <c r="L263"/>
  <c r="L231"/>
  <c r="L230" s="1"/>
  <c r="L208"/>
  <c r="L179"/>
  <c r="L166"/>
  <c r="L161"/>
  <c r="L152"/>
  <c r="L151" s="1"/>
  <c r="L132"/>
  <c r="L110"/>
  <c r="L90"/>
  <c r="L63"/>
  <c r="L62" s="1"/>
  <c r="L31"/>
  <c r="L360" i="10" l="1"/>
  <c r="K360"/>
  <c r="K177"/>
  <c r="L177" i="8"/>
  <c r="L30"/>
  <c r="K360"/>
  <c r="L295" i="7"/>
  <c r="L177" s="1"/>
  <c r="L360" s="1"/>
  <c r="L177" i="6"/>
  <c r="L360" s="1"/>
  <c r="K30"/>
  <c r="L295"/>
  <c r="K230"/>
  <c r="K177" s="1"/>
  <c r="L177" i="5"/>
  <c r="L360" s="1"/>
  <c r="L295"/>
  <c r="K360"/>
  <c r="K30" i="4"/>
  <c r="K360" s="1"/>
  <c r="L360"/>
  <c r="K177" i="3"/>
  <c r="K30"/>
  <c r="K360" s="1"/>
  <c r="L360"/>
  <c r="K230" i="1"/>
  <c r="J30"/>
  <c r="L30"/>
  <c r="L360" s="1"/>
  <c r="L178"/>
  <c r="L177" s="1"/>
  <c r="L295"/>
  <c r="I230"/>
  <c r="I177" s="1"/>
  <c r="J230"/>
  <c r="J177" s="1"/>
  <c r="K30"/>
  <c r="K360" s="1"/>
  <c r="K177"/>
  <c r="I30"/>
  <c r="L360" i="8" l="1"/>
  <c r="K360" i="6"/>
  <c r="I360" i="1"/>
  <c r="J360"/>
</calcChain>
</file>

<file path=xl/sharedStrings.xml><?xml version="1.0" encoding="utf-8"?>
<sst xmlns="http://schemas.openxmlformats.org/spreadsheetml/2006/main" count="3880" uniqueCount="269">
  <si>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</si>
  <si>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</si>
  <si>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</si>
  <si>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</si>
  <si>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</si>
  <si>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</si>
  <si>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Pasvalio apyl. seniūnija, 188617454</t>
  </si>
  <si>
    <t>(įstaigos pavadinimas, kodas Juridinių asmenų registre, adresas)</t>
  </si>
  <si>
    <t>BIUDŽETO IŠLAIDŲ SĄMATOS VYKDYMO</t>
  </si>
  <si>
    <t>2018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</si>
  <si>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</si>
  <si>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</si>
  <si>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</si>
  <si>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</si>
  <si>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</si>
  <si>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</si>
  <si>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</si>
  <si>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</si>
  <si>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</si>
  <si>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</si>
  <si>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</si>
  <si>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</si>
  <si>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188617454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</si>
  <si>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</si>
  <si>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</si>
  <si>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</si>
  <si>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</si>
  <si>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</si>
  <si>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</si>
  <si>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</si>
  <si>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</si>
  <si>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</si>
  <si>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</si>
  <si>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</si>
  <si>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</si>
  <si>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</si>
  <si>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</si>
  <si>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</si>
  <si>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</si>
  <si>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</si>
  <si>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</si>
  <si>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</si>
  <si>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</si>
  <si>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</si>
  <si>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</si>
  <si>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</si>
  <si>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</si>
  <si>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</si>
  <si>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</si>
  <si>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</si>
  <si>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</si>
  <si>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</si>
  <si>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</si>
  <si>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</si>
  <si>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</si>
  <si>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</si>
  <si>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</si>
  <si>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</si>
  <si>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</si>
  <si>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</si>
  <si>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</si>
  <si>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</si>
  <si>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</si>
  <si>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</si>
  <si>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</si>
  <si>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</si>
  <si>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</si>
  <si>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</si>
  <si>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</si>
  <si>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</si>
  <si>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</si>
  <si>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</si>
  <si>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</si>
  <si>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</si>
  <si>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</si>
  <si>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</si>
  <si>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</si>
  <si>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</si>
  <si>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</si>
  <si>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</si>
  <si>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</si>
  <si>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</si>
  <si>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</si>
  <si>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</si>
  <si>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</si>
  <si>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</si>
  <si>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</si>
  <si>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</si>
  <si>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</si>
  <si>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</si>
  <si>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</si>
  <si>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</si>
  <si>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</si>
  <si>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</si>
  <si>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</si>
  <si>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</si>
  <si>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</si>
  <si>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</si>
  <si>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</si>
  <si>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</si>
  <si>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</si>
  <si>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</si>
  <si>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</si>
  <si>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</si>
  <si>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</si>
  <si>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</si>
  <si>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</si>
  <si>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</si>
  <si>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</si>
  <si>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</si>
  <si>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</si>
  <si>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</si>
  <si>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</si>
  <si>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</si>
  <si>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</si>
  <si>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</si>
  <si>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</si>
  <si>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</si>
  <si>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</si>
  <si>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</si>
  <si>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</si>
  <si>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</si>
  <si>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</si>
  <si>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</si>
  <si>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</si>
  <si>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</si>
  <si>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</si>
  <si>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</si>
  <si>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</si>
  <si>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</si>
  <si>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</si>
  <si>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</si>
  <si>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</si>
  <si>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</si>
  <si>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</si>
  <si>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</si>
  <si>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</si>
  <si>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</si>
  <si>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</si>
  <si>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</si>
  <si>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</si>
  <si>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</si>
  <si>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</si>
  <si>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</si>
  <si>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</si>
  <si>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</si>
  <si>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</si>
  <si>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</si>
  <si>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</si>
  <si>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</si>
  <si>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</si>
  <si>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</si>
  <si>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</si>
  <si>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</si>
  <si>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</si>
  <si>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</si>
  <si>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</si>
  <si>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</si>
  <si>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</si>
  <si>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</si>
  <si>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</si>
  <si>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</si>
  <si>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</si>
  <si>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</si>
  <si>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</si>
  <si>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</si>
  <si>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</si>
  <si>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</si>
  <si>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</si>
  <si>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</si>
  <si>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</si>
  <si>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</si>
  <si>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</si>
  <si>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</si>
  <si>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</si>
  <si>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</si>
  <si>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</si>
  <si>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</si>
  <si>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</si>
  <si>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</si>
  <si>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</si>
  <si>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</si>
  <si>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</si>
  <si>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</si>
  <si>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</si>
  <si>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</si>
  <si>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</si>
  <si>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</si>
  <si>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</si>
  <si>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</si>
  <si>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</si>
  <si>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</si>
  <si>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</si>
  <si>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</si>
  <si>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</si>
  <si>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</si>
  <si>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</si>
  <si>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</si>
  <si>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</si>
  <si>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</si>
  <si>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</si>
  <si>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</si>
  <si>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</si>
  <si>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</si>
  <si>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</si>
  <si>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</si>
  <si>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</si>
  <si>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</si>
  <si>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</si>
  <si>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</si>
  <si>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</si>
  <si>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</si>
  <si>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</si>
  <si>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</si>
  <si>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</si>
  <si>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</si>
  <si>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</si>
  <si>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</si>
  <si>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</si>
  <si>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</si>
  <si>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</si>
  <si>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</si>
  <si>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</si>
  <si>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</si>
  <si>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</si>
  <si>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</si>
  <si>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</si>
  <si>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</si>
  <si>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</si>
  <si>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</si>
  <si>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</si>
  <si>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</si>
  <si>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</si>
  <si>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</si>
  <si>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</si>
  <si>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</si>
  <si>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Stanislovas Triaba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</si>
  <si>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</si>
  <si>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</si>
  <si>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</si>
  <si>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</si>
  <si>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</si>
  <si>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</si>
  <si>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2018.07.10 Nr.SFD-726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</si>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</sst>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8"/>
      <color indexed="8"/>
      <name val="Times New Roman"/>
      <family val="1"/>
      <charset val="186"/>
    </font>
    <font>
      <sz val="12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9"/>
      <color indexed="8"/>
      <name val="Arial"/>
      <family val="2"/>
      <charset val="186"/>
    </font>
    <font>
      <b/>
      <sz val="9"/>
      <color indexed="8"/>
      <name val="Times New Roman"/>
      <family val="1"/>
      <charset val="186"/>
    </font>
    <font>
      <b/>
      <sz val="9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vertAlign val="superscript"/>
      <sz val="12"/>
      <color indexed="8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1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21" fillId="0" borderId="0" xfId="0" applyFont="1" applyFill="1" applyAlignment="1" applyProtection="1">
      <alignment horizontal="right" vertical="center"/>
    </xf>
    <xf numFmtId="0" fontId="21" fillId="0" borderId="0" xfId="0" applyFont="1" applyFill="1" applyAlignment="1" applyProtection="1">
      <alignment vertical="center"/>
    </xf>
    <xf numFmtId="164" fontId="21" fillId="0" borderId="0" xfId="0" applyNumberFormat="1" applyFont="1" applyFill="1" applyAlignment="1" applyProtection="1">
      <alignment horizontal="left" vertical="center" wrapText="1"/>
    </xf>
    <xf numFmtId="164" fontId="21" fillId="0" borderId="0" xfId="0" applyNumberFormat="1" applyFont="1" applyFill="1" applyAlignment="1" applyProtection="1">
      <alignment horizontal="right" vertical="center"/>
    </xf>
    <xf numFmtId="0" fontId="21" fillId="0" borderId="0" xfId="0" applyFont="1" applyFill="1" applyProtection="1"/>
    <xf numFmtId="0" fontId="23" fillId="0" borderId="0" xfId="0" applyFont="1" applyFill="1" applyProtection="1"/>
    <xf numFmtId="164" fontId="21" fillId="0" borderId="0" xfId="0" applyNumberFormat="1" applyFont="1" applyFill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justify" vertical="center"/>
    </xf>
    <xf numFmtId="0" fontId="29" fillId="0" borderId="0" xfId="0" applyFont="1" applyFill="1" applyAlignment="1" applyProtection="1">
      <alignment horizontal="center" vertical="top"/>
    </xf>
    <xf numFmtId="0" fontId="30" fillId="0" borderId="0" xfId="0" applyFont="1" applyFill="1" applyAlignment="1" applyProtection="1">
      <alignment horizontal="center" vertical="top"/>
      <protection locked="0"/>
    </xf>
    <xf numFmtId="0" fontId="30" fillId="0" borderId="11" xfId="0" applyFont="1" applyFill="1" applyBorder="1" applyAlignment="1" applyProtection="1">
      <alignment horizontal="center" vertical="top"/>
      <protection locked="0"/>
    </xf>
    <xf numFmtId="0" fontId="29" fillId="0" borderId="10" xfId="0" applyFont="1" applyFill="1" applyBorder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25" fillId="0" borderId="1" xfId="0" applyFont="1" applyFill="1" applyBorder="1" applyAlignment="1" applyProtection="1">
      <alignment wrapText="1"/>
    </xf>
    <xf numFmtId="49" fontId="21" fillId="0" borderId="12" xfId="0" applyNumberFormat="1" applyFont="1" applyFill="1" applyBorder="1" applyAlignment="1" applyProtection="1">
      <alignment horizontal="center" vertical="center"/>
    </xf>
    <xf numFmtId="49" fontId="21" fillId="0" borderId="13" xfId="0" applyNumberFormat="1" applyFont="1" applyFill="1" applyBorder="1" applyAlignment="1" applyProtection="1">
      <alignment horizontal="center" vertical="center"/>
    </xf>
    <xf numFmtId="49" fontId="21" fillId="0" borderId="3" xfId="0" applyNumberFormat="1" applyFont="1" applyFill="1" applyBorder="1" applyAlignment="1" applyProtection="1">
      <alignment horizontal="center" vertical="center"/>
    </xf>
    <xf numFmtId="0" fontId="29" fillId="0" borderId="0" xfId="0" applyFont="1" applyFill="1" applyAlignment="1" applyProtection="1">
      <alignment horizontal="center" vertical="top"/>
    </xf>
    <xf numFmtId="0" fontId="25" fillId="0" borderId="10" xfId="0" applyFont="1" applyFill="1" applyBorder="1" applyAlignment="1" applyProtection="1">
      <alignment horizontal="left" vertical="center" wrapText="1"/>
    </xf>
    <xf numFmtId="0" fontId="25" fillId="0" borderId="14" xfId="0" applyFont="1" applyFill="1" applyBorder="1" applyAlignment="1" applyProtection="1">
      <alignment horizontal="left" vertical="center" wrapText="1"/>
    </xf>
    <xf numFmtId="0" fontId="25" fillId="0" borderId="11" xfId="0" applyFont="1" applyFill="1" applyBorder="1" applyAlignment="1" applyProtection="1">
      <alignment horizontal="left" vertical="center" wrapText="1"/>
    </xf>
    <xf numFmtId="0" fontId="25" fillId="0" borderId="5" xfId="0" applyFont="1" applyFill="1" applyBorder="1" applyAlignment="1" applyProtection="1">
      <alignment horizontal="center"/>
    </xf>
    <xf numFmtId="0" fontId="27" fillId="0" borderId="1" xfId="0" applyFont="1" applyFill="1" applyBorder="1" applyAlignment="1" applyProtection="1">
      <alignment horizontal="center" vertical="center" wrapText="1"/>
    </xf>
    <xf numFmtId="0" fontId="26" fillId="0" borderId="12" xfId="0" applyFont="1" applyFill="1" applyBorder="1" applyAlignment="1" applyProtection="1">
      <alignment horizontal="center" wrapText="1"/>
    </xf>
    <xf numFmtId="0" fontId="26" fillId="0" borderId="3" xfId="0" applyFont="1" applyFill="1" applyBorder="1" applyAlignment="1" applyProtection="1">
      <alignment horizontal="center" wrapText="1"/>
    </xf>
    <xf numFmtId="0" fontId="25" fillId="0" borderId="5" xfId="0" applyFont="1" applyFill="1" applyBorder="1" applyAlignment="1" applyProtection="1">
      <alignment horizontal="center" wrapText="1"/>
    </xf>
    <xf numFmtId="0" fontId="22" fillId="0" borderId="11" xfId="0" applyFont="1" applyFill="1" applyBorder="1" applyAlignment="1" applyProtection="1">
      <alignment horizontal="center" vertical="center" wrapText="1"/>
    </xf>
    <xf numFmtId="0" fontId="23" fillId="0" borderId="0" xfId="0" applyFont="1" applyFill="1" applyProtection="1"/>
    <xf numFmtId="0" fontId="24" fillId="0" borderId="0" xfId="0" applyFont="1" applyFill="1" applyAlignment="1" applyProtection="1">
      <alignment horizontal="center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abSelected="1" workbookViewId="0">
      <selection activeCell="G60" sqref="G60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20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43200</v>
      </c>
      <c r="J30" s="12">
        <f>SUM(J31+J42+J62+J83+J90+J110+J132+J151+J161)</f>
        <v>27000</v>
      </c>
      <c r="K30" s="68">
        <f>SUM(K31+K42+K62+K83+K90+K110+K132+K151+K161)</f>
        <v>18763.48</v>
      </c>
      <c r="L30" s="12">
        <f>SUM(L31+L42+L62+L83+L90+L110+L132+L151+L161)</f>
        <v>18763.48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37700</v>
      </c>
      <c r="J31" s="12">
        <f>SUM(J32+J38)</f>
        <v>22300</v>
      </c>
      <c r="K31" s="75">
        <f>SUM(K32+K38)</f>
        <v>16504.43</v>
      </c>
      <c r="L31" s="76">
        <f>SUM(L32+L38)</f>
        <v>16504.43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28800</v>
      </c>
      <c r="J32" s="12">
        <f>SUM(J33)</f>
        <v>17000</v>
      </c>
      <c r="K32" s="68">
        <f>SUM(K33)</f>
        <v>12649.74</v>
      </c>
      <c r="L32" s="12">
        <f>SUM(L33)</f>
        <v>12649.74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28800</v>
      </c>
      <c r="J33" s="12">
        <f t="shared" ref="J33:L34" si="0">SUM(J34)</f>
        <v>17000</v>
      </c>
      <c r="K33" s="12">
        <f t="shared" si="0"/>
        <v>12649.74</v>
      </c>
      <c r="L33" s="12">
        <f t="shared" si="0"/>
        <v>12649.74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28800</v>
      </c>
      <c r="J34" s="68">
        <f t="shared" si="0"/>
        <v>17000</v>
      </c>
      <c r="K34" s="68">
        <f t="shared" si="0"/>
        <v>12649.74</v>
      </c>
      <c r="L34" s="68">
        <f t="shared" si="0"/>
        <v>12649.74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28800</v>
      </c>
      <c r="J35" s="4">
        <v>17000</v>
      </c>
      <c r="K35" s="4">
        <v>12649.74</v>
      </c>
      <c r="L35" s="4">
        <v>12649.74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8900</v>
      </c>
      <c r="J38" s="12">
        <f t="shared" si="1"/>
        <v>5300</v>
      </c>
      <c r="K38" s="68">
        <f t="shared" si="1"/>
        <v>3854.69</v>
      </c>
      <c r="L38" s="12">
        <f t="shared" si="1"/>
        <v>3854.69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8900</v>
      </c>
      <c r="J39" s="12">
        <f t="shared" si="1"/>
        <v>5300</v>
      </c>
      <c r="K39" s="12">
        <f t="shared" si="1"/>
        <v>3854.69</v>
      </c>
      <c r="L39" s="12">
        <f t="shared" si="1"/>
        <v>3854.69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8900</v>
      </c>
      <c r="J40" s="12">
        <f t="shared" si="1"/>
        <v>5300</v>
      </c>
      <c r="K40" s="12">
        <f t="shared" si="1"/>
        <v>3854.69</v>
      </c>
      <c r="L40" s="12">
        <f t="shared" si="1"/>
        <v>3854.69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8900</v>
      </c>
      <c r="J41" s="4">
        <v>5300</v>
      </c>
      <c r="K41" s="4">
        <v>3854.69</v>
      </c>
      <c r="L41" s="4">
        <v>3854.69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5100</v>
      </c>
      <c r="J42" s="85">
        <f t="shared" si="2"/>
        <v>4300</v>
      </c>
      <c r="K42" s="84">
        <f t="shared" si="2"/>
        <v>2181</v>
      </c>
      <c r="L42" s="84">
        <f t="shared" si="2"/>
        <v>2181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5100</v>
      </c>
      <c r="J43" s="68">
        <f t="shared" si="2"/>
        <v>4300</v>
      </c>
      <c r="K43" s="12">
        <f t="shared" si="2"/>
        <v>2181</v>
      </c>
      <c r="L43" s="68">
        <f t="shared" si="2"/>
        <v>2181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5100</v>
      </c>
      <c r="J44" s="68">
        <f t="shared" si="2"/>
        <v>4300</v>
      </c>
      <c r="K44" s="76">
        <f t="shared" si="2"/>
        <v>2181</v>
      </c>
      <c r="L44" s="76">
        <f t="shared" si="2"/>
        <v>2181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5100</v>
      </c>
      <c r="J45" s="90">
        <f>SUM(J46:J61)</f>
        <v>4300</v>
      </c>
      <c r="K45" s="91">
        <f>SUM(K46:K61)</f>
        <v>2181</v>
      </c>
      <c r="L45" s="91">
        <f>SUM(L46:L61)</f>
        <v>2181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100</v>
      </c>
      <c r="J48" s="4">
        <v>100</v>
      </c>
      <c r="K48" s="4">
        <v>100</v>
      </c>
      <c r="L48" s="4">
        <v>100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1400</v>
      </c>
      <c r="K49" s="4">
        <v>719.42</v>
      </c>
      <c r="L49" s="4">
        <v>719.42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52</v>
      </c>
      <c r="L55" s="4">
        <v>52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60.5</v>
      </c>
      <c r="L58" s="4">
        <v>60.5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200</v>
      </c>
      <c r="J59" s="4">
        <v>200</v>
      </c>
      <c r="K59" s="4">
        <v>200</v>
      </c>
      <c r="L59" s="4">
        <v>200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1200</v>
      </c>
      <c r="J60" s="4">
        <v>900</v>
      </c>
      <c r="K60" s="4">
        <v>603.66</v>
      </c>
      <c r="L60" s="4">
        <v>603.66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900</v>
      </c>
      <c r="K61" s="4">
        <v>445.42</v>
      </c>
      <c r="L61" s="4">
        <v>445.42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400</v>
      </c>
      <c r="J132" s="102">
        <f>SUM(J133+J138+J146)</f>
        <v>400</v>
      </c>
      <c r="K132" s="68">
        <f>SUM(K133+K138+K146)</f>
        <v>78.05</v>
      </c>
      <c r="L132" s="12">
        <f>SUM(L133+L138+L146)</f>
        <v>78.05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400</v>
      </c>
      <c r="J146" s="102">
        <f t="shared" si="15"/>
        <v>400</v>
      </c>
      <c r="K146" s="68">
        <f t="shared" si="15"/>
        <v>78.05</v>
      </c>
      <c r="L146" s="12">
        <f t="shared" si="15"/>
        <v>78.05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400</v>
      </c>
      <c r="J147" s="115">
        <f t="shared" si="15"/>
        <v>400</v>
      </c>
      <c r="K147" s="91">
        <f t="shared" si="15"/>
        <v>78.05</v>
      </c>
      <c r="L147" s="90">
        <f t="shared" si="15"/>
        <v>78.05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400</v>
      </c>
      <c r="J148" s="102">
        <f>SUM(J149:J150)</f>
        <v>400</v>
      </c>
      <c r="K148" s="68">
        <f>SUM(K149:K150)</f>
        <v>78.05</v>
      </c>
      <c r="L148" s="12">
        <f>SUM(L149:L150)</f>
        <v>78.05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400</v>
      </c>
      <c r="J149" s="8">
        <v>400</v>
      </c>
      <c r="K149" s="8">
        <v>78.05</v>
      </c>
      <c r="L149" s="8">
        <v>78.05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43200</v>
      </c>
      <c r="J360" s="111">
        <f>SUM(J30+J177)</f>
        <v>27000</v>
      </c>
      <c r="K360" s="111">
        <f>SUM(K30+K177)</f>
        <v>18763.48</v>
      </c>
      <c r="L360" s="111">
        <f>SUM(L30+L177)</f>
        <v>18763.48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25" workbookViewId="0">
      <selection activeCell="R374" sqref="R374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244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268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500</v>
      </c>
      <c r="J30" s="12">
        <f>SUM(J31+J42+J62+J83+J90+J110+J132+J151+J161)</f>
        <v>500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500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500</v>
      </c>
      <c r="K43" s="12">
        <f t="shared" si="2"/>
        <v>90</v>
      </c>
      <c r="L43" s="68">
        <f t="shared" si="2"/>
        <v>90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500</v>
      </c>
      <c r="K44" s="76">
        <f t="shared" si="2"/>
        <v>90</v>
      </c>
      <c r="L44" s="76">
        <f t="shared" si="2"/>
        <v>90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500</v>
      </c>
      <c r="K45" s="91">
        <f>SUM(K46:K61)</f>
        <v>90</v>
      </c>
      <c r="L45" s="91">
        <f>SUM(L46:L61)</f>
        <v>90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</v>
      </c>
      <c r="J52" s="4">
        <v>300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500</v>
      </c>
      <c r="J360" s="111">
        <f>SUM(J30+J177)</f>
        <v>500</v>
      </c>
      <c r="K360" s="111">
        <f>SUM(K30+K177)</f>
        <v>90</v>
      </c>
      <c r="L360" s="111">
        <f>SUM(L30+L177)</f>
        <v>90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369" sqref="G369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149"/>
      <c r="H1" s="150"/>
      <c r="I1" s="44"/>
      <c r="J1" s="17" t="s">
        <v>0</v>
      </c>
      <c r="K1" s="17"/>
      <c r="L1" s="17"/>
      <c r="M1" s="151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150"/>
      <c r="I2"/>
      <c r="J2" s="17" t="s">
        <v>1</v>
      </c>
      <c r="K2" s="17"/>
      <c r="L2" s="17"/>
      <c r="M2" s="151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150"/>
      <c r="J3" s="17" t="s">
        <v>2</v>
      </c>
      <c r="K3" s="17"/>
      <c r="L3" s="17"/>
      <c r="M3" s="151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52" t="s">
        <v>3</v>
      </c>
      <c r="H4" s="150"/>
      <c r="I4"/>
      <c r="J4" s="17" t="s">
        <v>4</v>
      </c>
      <c r="K4" s="17"/>
      <c r="L4" s="17"/>
      <c r="M4" s="151"/>
      <c r="N4" s="153"/>
      <c r="O4" s="153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51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215"/>
      <c r="I6" s="215"/>
      <c r="J6" s="215"/>
      <c r="K6" s="215"/>
      <c r="L6" s="47"/>
      <c r="M6" s="15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15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154"/>
      <c r="C8" s="154"/>
      <c r="D8" s="154"/>
      <c r="E8" s="154"/>
      <c r="F8" s="154"/>
      <c r="G8" s="217" t="s">
        <v>8</v>
      </c>
      <c r="H8" s="217"/>
      <c r="I8" s="217"/>
      <c r="J8" s="217"/>
      <c r="K8" s="217"/>
      <c r="L8" s="154"/>
      <c r="M8" s="15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51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5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155"/>
      <c r="K19" s="47"/>
      <c r="L19" s="156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244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207"/>
      <c r="C27" s="207"/>
      <c r="D27" s="207"/>
      <c r="E27" s="207"/>
      <c r="F27" s="207"/>
      <c r="G27" s="177" t="s">
        <v>35</v>
      </c>
      <c r="H27" s="179" t="s">
        <v>36</v>
      </c>
      <c r="I27" s="212" t="s">
        <v>37</v>
      </c>
      <c r="J27" s="213"/>
      <c r="K27" s="183" t="s">
        <v>38</v>
      </c>
      <c r="L27" s="192" t="s">
        <v>39</v>
      </c>
      <c r="M27" s="29"/>
    </row>
    <row r="28" spans="1:18" ht="65.25" customHeight="1">
      <c r="A28" s="208"/>
      <c r="B28" s="209"/>
      <c r="C28" s="209"/>
      <c r="D28" s="209"/>
      <c r="E28" s="209"/>
      <c r="F28" s="209"/>
      <c r="G28" s="210"/>
      <c r="H28" s="211"/>
      <c r="I28" s="30" t="s">
        <v>40</v>
      </c>
      <c r="J28" s="31" t="s">
        <v>41</v>
      </c>
      <c r="K28" s="214"/>
      <c r="L28" s="202"/>
    </row>
    <row r="29" spans="1:18" ht="11.25" customHeight="1">
      <c r="A29" s="203" t="s">
        <v>42</v>
      </c>
      <c r="B29" s="204"/>
      <c r="C29" s="204"/>
      <c r="D29" s="204"/>
      <c r="E29" s="204"/>
      <c r="F29" s="205"/>
      <c r="G29" s="157">
        <v>2</v>
      </c>
      <c r="H29" s="158">
        <v>3</v>
      </c>
      <c r="I29" s="159" t="s">
        <v>43</v>
      </c>
      <c r="J29" s="160" t="s">
        <v>44</v>
      </c>
      <c r="K29" s="161">
        <v>6</v>
      </c>
      <c r="L29" s="161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87900</v>
      </c>
      <c r="J30" s="12">
        <f>SUM(J31+J42+J62+J83+J90+J110+J132+J151+J161)</f>
        <v>55800</v>
      </c>
      <c r="K30" s="68">
        <f>SUM(K31+K42+K62+K83+K90+K110+K132+K151+K161)</f>
        <v>34859.700000000004</v>
      </c>
      <c r="L30" s="12">
        <f>SUM(L31+L42+L62+L83+L90+L110+L132+L151+L161)</f>
        <v>34859.700000000004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50800</v>
      </c>
      <c r="J31" s="12">
        <f>SUM(J32+J38)</f>
        <v>31800</v>
      </c>
      <c r="K31" s="75">
        <f>SUM(K32+K38)</f>
        <v>22451.32</v>
      </c>
      <c r="L31" s="76">
        <f>SUM(L32+L38)</f>
        <v>22451.32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36800</v>
      </c>
      <c r="J32" s="12">
        <f>SUM(J33)</f>
        <v>23300</v>
      </c>
      <c r="K32" s="68">
        <f>SUM(K33)</f>
        <v>16811.55</v>
      </c>
      <c r="L32" s="12">
        <f>SUM(L33)</f>
        <v>16811.55</v>
      </c>
      <c r="Q32" s="162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36800</v>
      </c>
      <c r="J33" s="12">
        <f t="shared" ref="J33:L34" si="0">SUM(J34)</f>
        <v>23300</v>
      </c>
      <c r="K33" s="12">
        <f t="shared" si="0"/>
        <v>16811.55</v>
      </c>
      <c r="L33" s="12">
        <f t="shared" si="0"/>
        <v>16811.55</v>
      </c>
      <c r="Q33" s="162"/>
      <c r="R33" s="162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36800</v>
      </c>
      <c r="J34" s="68">
        <f t="shared" si="0"/>
        <v>23300</v>
      </c>
      <c r="K34" s="68">
        <f t="shared" si="0"/>
        <v>16811.55</v>
      </c>
      <c r="L34" s="68">
        <f t="shared" si="0"/>
        <v>16811.55</v>
      </c>
      <c r="Q34" s="162"/>
      <c r="R34" s="162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36800</v>
      </c>
      <c r="J35" s="4">
        <v>23300</v>
      </c>
      <c r="K35" s="4">
        <v>16811.55</v>
      </c>
      <c r="L35" s="4">
        <v>16811.55</v>
      </c>
      <c r="Q35" s="162"/>
      <c r="R35" s="162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162"/>
      <c r="R36" s="162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162"/>
      <c r="R37" s="162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14000</v>
      </c>
      <c r="J38" s="12">
        <f t="shared" si="1"/>
        <v>8500</v>
      </c>
      <c r="K38" s="68">
        <f t="shared" si="1"/>
        <v>5639.77</v>
      </c>
      <c r="L38" s="12">
        <f t="shared" si="1"/>
        <v>5639.77</v>
      </c>
      <c r="Q38" s="162"/>
      <c r="R38" s="162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14000</v>
      </c>
      <c r="J39" s="12">
        <f t="shared" si="1"/>
        <v>8500</v>
      </c>
      <c r="K39" s="12">
        <f t="shared" si="1"/>
        <v>5639.77</v>
      </c>
      <c r="L39" s="12">
        <f t="shared" si="1"/>
        <v>5639.77</v>
      </c>
      <c r="Q39" s="162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14000</v>
      </c>
      <c r="J40" s="12">
        <f t="shared" si="1"/>
        <v>8500</v>
      </c>
      <c r="K40" s="12">
        <f t="shared" si="1"/>
        <v>5639.77</v>
      </c>
      <c r="L40" s="12">
        <f t="shared" si="1"/>
        <v>5639.77</v>
      </c>
      <c r="Q40" s="162"/>
      <c r="R40" s="162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14000</v>
      </c>
      <c r="J41" s="4">
        <v>8500</v>
      </c>
      <c r="K41" s="4">
        <v>5639.77</v>
      </c>
      <c r="L41" s="4">
        <v>5639.77</v>
      </c>
      <c r="Q41" s="162"/>
      <c r="R41" s="162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36800</v>
      </c>
      <c r="J42" s="85">
        <f t="shared" si="2"/>
        <v>23700</v>
      </c>
      <c r="K42" s="84">
        <f t="shared" si="2"/>
        <v>12374.7</v>
      </c>
      <c r="L42" s="84">
        <f t="shared" si="2"/>
        <v>12374.7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36800</v>
      </c>
      <c r="J43" s="68">
        <f t="shared" si="2"/>
        <v>23700</v>
      </c>
      <c r="K43" s="12">
        <f t="shared" si="2"/>
        <v>12374.7</v>
      </c>
      <c r="L43" s="68">
        <f t="shared" si="2"/>
        <v>12374.7</v>
      </c>
      <c r="Q43" s="162"/>
      <c r="R43"/>
      <c r="S43" s="162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36800</v>
      </c>
      <c r="J44" s="68">
        <f t="shared" si="2"/>
        <v>23700</v>
      </c>
      <c r="K44" s="76">
        <f t="shared" si="2"/>
        <v>12374.7</v>
      </c>
      <c r="L44" s="76">
        <f t="shared" si="2"/>
        <v>12374.7</v>
      </c>
      <c r="Q44" s="162"/>
      <c r="R44" s="162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36800</v>
      </c>
      <c r="J45" s="90">
        <f>SUM(J46:J61)</f>
        <v>23700</v>
      </c>
      <c r="K45" s="91">
        <f>SUM(K46:K61)</f>
        <v>12374.7</v>
      </c>
      <c r="L45" s="91">
        <f>SUM(L46:L61)</f>
        <v>12374.7</v>
      </c>
      <c r="Q45" s="162"/>
      <c r="R45" s="162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162"/>
      <c r="R46" s="162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162"/>
      <c r="R47" s="162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162"/>
      <c r="R48" s="162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13000</v>
      </c>
      <c r="J49" s="4">
        <v>7800</v>
      </c>
      <c r="K49" s="4">
        <v>4314.74</v>
      </c>
      <c r="L49" s="4">
        <v>4314.74</v>
      </c>
      <c r="Q49" s="162"/>
      <c r="R49" s="162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700</v>
      </c>
      <c r="J50" s="4">
        <v>700</v>
      </c>
      <c r="K50" s="4">
        <v>0</v>
      </c>
      <c r="L50" s="4">
        <v>0</v>
      </c>
      <c r="Q50" s="162"/>
      <c r="R50" s="162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162"/>
      <c r="R51" s="162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16100</v>
      </c>
      <c r="J52" s="4">
        <v>10000</v>
      </c>
      <c r="K52" s="4">
        <v>6050.8</v>
      </c>
      <c r="L52" s="4">
        <v>6050.8</v>
      </c>
      <c r="Q52" s="162"/>
      <c r="R52" s="162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162"/>
      <c r="R53" s="162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162"/>
      <c r="R54" s="162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162"/>
      <c r="R55" s="162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162"/>
      <c r="R56" s="162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</v>
      </c>
      <c r="J57" s="4">
        <v>600</v>
      </c>
      <c r="K57" s="4">
        <v>339.91</v>
      </c>
      <c r="L57" s="4">
        <v>339.91</v>
      </c>
      <c r="Q57" s="162"/>
      <c r="R57" s="162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162"/>
      <c r="R58" s="162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162"/>
      <c r="R59" s="162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4500</v>
      </c>
      <c r="J60" s="4">
        <v>3000</v>
      </c>
      <c r="K60" s="4">
        <v>1215.8900000000001</v>
      </c>
      <c r="L60" s="4">
        <v>1215.8900000000001</v>
      </c>
      <c r="Q60" s="162"/>
      <c r="R60" s="162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</v>
      </c>
      <c r="J61" s="4">
        <v>1100</v>
      </c>
      <c r="K61" s="4">
        <v>453.36</v>
      </c>
      <c r="L61" s="4">
        <v>453.36</v>
      </c>
      <c r="Q61" s="162"/>
      <c r="R61" s="162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162"/>
      <c r="R63"/>
      <c r="S63" s="162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162"/>
      <c r="R64" s="162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162"/>
      <c r="R65" s="162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162"/>
      <c r="R66" s="162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162"/>
      <c r="R67" s="162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162"/>
      <c r="R68" s="162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162"/>
      <c r="R69" s="162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162"/>
      <c r="R70" s="162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162"/>
      <c r="R71" s="162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162"/>
      <c r="R72" s="162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162"/>
      <c r="R73" s="162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162"/>
      <c r="R74" s="162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162"/>
      <c r="R75" s="162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162"/>
      <c r="R76" s="162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162"/>
      <c r="R77" s="162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162"/>
      <c r="R78" s="162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33.68</v>
      </c>
      <c r="L132" s="12">
        <f>SUM(L133+L138+L146)</f>
        <v>33.68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33.68</v>
      </c>
      <c r="L146" s="12">
        <f t="shared" si="15"/>
        <v>33.68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33.68</v>
      </c>
      <c r="L147" s="90">
        <f t="shared" si="15"/>
        <v>33.68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33.68</v>
      </c>
      <c r="L148" s="12">
        <f>SUM(L149:L150)</f>
        <v>33.68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33.68</v>
      </c>
      <c r="L149" s="8">
        <v>33.68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6500</v>
      </c>
      <c r="J177" s="102">
        <f>SUM(J178+J230+J295)</f>
        <v>6500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6500</v>
      </c>
      <c r="J178" s="84">
        <f>SUM(J179+J201+J208+J220+J224)</f>
        <v>6500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6500</v>
      </c>
      <c r="J179" s="102">
        <f>SUM(J180+J183+J188+J193+J198)</f>
        <v>6500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6500</v>
      </c>
      <c r="J188" s="102">
        <f>J189</f>
        <v>6500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6500</v>
      </c>
      <c r="J189" s="12">
        <f>SUM(J190:J192)</f>
        <v>6500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6500</v>
      </c>
      <c r="J191" s="5">
        <v>6500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94400</v>
      </c>
      <c r="J360" s="111">
        <f>SUM(J30+J177)</f>
        <v>62300</v>
      </c>
      <c r="K360" s="111">
        <f>SUM(K30+K177)</f>
        <v>34859.700000000004</v>
      </c>
      <c r="L360" s="111">
        <f>SUM(L30+L177)</f>
        <v>34859.700000000004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63" t="s">
        <v>238</v>
      </c>
      <c r="K363" s="206" t="s">
        <v>239</v>
      </c>
      <c r="L363" s="206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64"/>
      <c r="J364" s="136"/>
      <c r="K364" s="164"/>
      <c r="L364" s="164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64"/>
      <c r="J365" s="136"/>
      <c r="K365" s="142" t="s">
        <v>241</v>
      </c>
      <c r="L365" s="165"/>
    </row>
    <row r="366" spans="1:12" ht="18.75" customHeight="1">
      <c r="D366" s="171" t="s">
        <v>242</v>
      </c>
      <c r="E366" s="172"/>
      <c r="F366" s="172"/>
      <c r="G366" s="172"/>
      <c r="H366" s="134"/>
      <c r="I366" s="166" t="s">
        <v>238</v>
      </c>
      <c r="K366" s="206" t="s">
        <v>239</v>
      </c>
      <c r="L366" s="206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6692913385826772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6"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246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8100</v>
      </c>
      <c r="J30" s="12">
        <f>SUM(J31+J42+J62+J83+J90+J110+J132+J151+J161)</f>
        <v>6200</v>
      </c>
      <c r="K30" s="68">
        <f>SUM(K31+K42+K62+K83+K90+K110+K132+K151+K161)</f>
        <v>3663.04</v>
      </c>
      <c r="L30" s="12">
        <f>SUM(L31+L42+L62+L83+L90+L110+L132+L151+L161)</f>
        <v>3663.04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8100</v>
      </c>
      <c r="J42" s="85">
        <f t="shared" si="2"/>
        <v>6200</v>
      </c>
      <c r="K42" s="84">
        <f t="shared" si="2"/>
        <v>3663.04</v>
      </c>
      <c r="L42" s="84">
        <f t="shared" si="2"/>
        <v>3663.04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8100</v>
      </c>
      <c r="J43" s="68">
        <f t="shared" si="2"/>
        <v>6200</v>
      </c>
      <c r="K43" s="12">
        <f t="shared" si="2"/>
        <v>3663.04</v>
      </c>
      <c r="L43" s="68">
        <f t="shared" si="2"/>
        <v>3663.04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8100</v>
      </c>
      <c r="J44" s="68">
        <f t="shared" si="2"/>
        <v>6200</v>
      </c>
      <c r="K44" s="76">
        <f t="shared" si="2"/>
        <v>3663.04</v>
      </c>
      <c r="L44" s="76">
        <f t="shared" si="2"/>
        <v>3663.04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8100</v>
      </c>
      <c r="J45" s="90">
        <f>SUM(J46:J61)</f>
        <v>6200</v>
      </c>
      <c r="K45" s="91">
        <f>SUM(K46:K61)</f>
        <v>3663.04</v>
      </c>
      <c r="L45" s="91">
        <f>SUM(L46:L61)</f>
        <v>3663.04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2000</v>
      </c>
      <c r="J52" s="4">
        <v>1200</v>
      </c>
      <c r="K52" s="4">
        <v>105</v>
      </c>
      <c r="L52" s="4">
        <v>105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6100</v>
      </c>
      <c r="J57" s="4">
        <v>5000</v>
      </c>
      <c r="K57" s="4">
        <v>3558.04</v>
      </c>
      <c r="L57" s="4">
        <v>3558.04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8100</v>
      </c>
      <c r="J360" s="111">
        <f>SUM(J30+J177)</f>
        <v>6200</v>
      </c>
      <c r="K360" s="111">
        <f>SUM(K30+K177)</f>
        <v>3663.04</v>
      </c>
      <c r="L360" s="111">
        <f>SUM(L30+L177)</f>
        <v>3663.04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41" workbookViewId="0">
      <selection activeCell="K373" sqref="K373"/>
    </sheetView>
  </sheetViews>
  <sheetFormatPr defaultRowHeight="13.2"/>
  <cols>
    <col min="1" max="3" width="2" style="1" customWidth="1"/>
    <col min="4" max="4" width="1.6640625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248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249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250</v>
      </c>
      <c r="H23" s="52"/>
      <c r="J23" s="53" t="s">
        <v>24</v>
      </c>
      <c r="K23" s="26" t="s">
        <v>247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32800</v>
      </c>
      <c r="J30" s="12">
        <f>SUM(J31+J42+J62+J83+J90+J110+J132+J151+J161)</f>
        <v>21000</v>
      </c>
      <c r="K30" s="68">
        <f>SUM(K31+K42+K62+K83+K90+K110+K132+K151+K161)</f>
        <v>13498.82</v>
      </c>
      <c r="L30" s="12">
        <f>SUM(L31+L42+L62+L83+L90+L110+L132+L151+L161)</f>
        <v>13153.259999999998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19600</v>
      </c>
      <c r="J31" s="12">
        <f>SUM(J32+J38)</f>
        <v>11000</v>
      </c>
      <c r="K31" s="75">
        <f>SUM(K32+K38)</f>
        <v>7905.89</v>
      </c>
      <c r="L31" s="76">
        <f>SUM(L32+L38)</f>
        <v>7905.89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14400</v>
      </c>
      <c r="J32" s="12">
        <f>SUM(J33)</f>
        <v>8400</v>
      </c>
      <c r="K32" s="68">
        <f>SUM(K33)</f>
        <v>5854.6</v>
      </c>
      <c r="L32" s="12">
        <f>SUM(L33)</f>
        <v>5854.6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14400</v>
      </c>
      <c r="J33" s="12">
        <f t="shared" ref="J33:L34" si="0">SUM(J34)</f>
        <v>8400</v>
      </c>
      <c r="K33" s="12">
        <f t="shared" si="0"/>
        <v>5854.6</v>
      </c>
      <c r="L33" s="12">
        <f t="shared" si="0"/>
        <v>5854.6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14400</v>
      </c>
      <c r="J34" s="68">
        <f t="shared" si="0"/>
        <v>8400</v>
      </c>
      <c r="K34" s="68">
        <f t="shared" si="0"/>
        <v>5854.6</v>
      </c>
      <c r="L34" s="68">
        <f t="shared" si="0"/>
        <v>5854.6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14400</v>
      </c>
      <c r="J35" s="4">
        <v>8400</v>
      </c>
      <c r="K35" s="4">
        <v>5854.6</v>
      </c>
      <c r="L35" s="4">
        <v>5854.6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5200</v>
      </c>
      <c r="J38" s="12">
        <f t="shared" si="1"/>
        <v>2600</v>
      </c>
      <c r="K38" s="68">
        <f t="shared" si="1"/>
        <v>2051.29</v>
      </c>
      <c r="L38" s="12">
        <f t="shared" si="1"/>
        <v>2051.29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5200</v>
      </c>
      <c r="J39" s="12">
        <f t="shared" si="1"/>
        <v>2600</v>
      </c>
      <c r="K39" s="12">
        <f t="shared" si="1"/>
        <v>2051.29</v>
      </c>
      <c r="L39" s="12">
        <f t="shared" si="1"/>
        <v>2051.29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5200</v>
      </c>
      <c r="J40" s="12">
        <f t="shared" si="1"/>
        <v>2600</v>
      </c>
      <c r="K40" s="12">
        <f t="shared" si="1"/>
        <v>2051.29</v>
      </c>
      <c r="L40" s="12">
        <f t="shared" si="1"/>
        <v>2051.29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5200</v>
      </c>
      <c r="J41" s="4">
        <v>2600</v>
      </c>
      <c r="K41" s="4">
        <v>2051.29</v>
      </c>
      <c r="L41" s="4">
        <v>2051.29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13100</v>
      </c>
      <c r="J42" s="85">
        <f t="shared" si="2"/>
        <v>9900</v>
      </c>
      <c r="K42" s="84">
        <f t="shared" si="2"/>
        <v>5577.2</v>
      </c>
      <c r="L42" s="84">
        <f t="shared" si="2"/>
        <v>5231.6399999999994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13100</v>
      </c>
      <c r="J43" s="68">
        <f t="shared" si="2"/>
        <v>9900</v>
      </c>
      <c r="K43" s="12">
        <f t="shared" si="2"/>
        <v>5577.2</v>
      </c>
      <c r="L43" s="68">
        <f t="shared" si="2"/>
        <v>5231.6399999999994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13100</v>
      </c>
      <c r="J44" s="68">
        <f t="shared" si="2"/>
        <v>9900</v>
      </c>
      <c r="K44" s="76">
        <f t="shared" si="2"/>
        <v>5577.2</v>
      </c>
      <c r="L44" s="76">
        <f t="shared" si="2"/>
        <v>5231.6399999999994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13100</v>
      </c>
      <c r="J45" s="90">
        <f>SUM(J46:J61)</f>
        <v>9900</v>
      </c>
      <c r="K45" s="91">
        <f>SUM(K46:K61)</f>
        <v>5577.2</v>
      </c>
      <c r="L45" s="91">
        <f>SUM(L46:L61)</f>
        <v>5231.6399999999994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11200</v>
      </c>
      <c r="J57" s="4">
        <v>8000</v>
      </c>
      <c r="K57" s="4">
        <v>4306.2</v>
      </c>
      <c r="L57" s="4">
        <v>4068.97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700</v>
      </c>
      <c r="K60" s="4">
        <v>671</v>
      </c>
      <c r="L60" s="4">
        <v>604.91999999999996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1200</v>
      </c>
      <c r="K61" s="4">
        <v>600</v>
      </c>
      <c r="L61" s="4">
        <v>557.75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15.73</v>
      </c>
      <c r="L132" s="12">
        <f>SUM(L133+L138+L146)</f>
        <v>15.73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15.73</v>
      </c>
      <c r="L146" s="12">
        <f t="shared" si="15"/>
        <v>15.73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15.73</v>
      </c>
      <c r="L147" s="90">
        <f t="shared" si="15"/>
        <v>15.73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15.73</v>
      </c>
      <c r="L148" s="12">
        <f>SUM(L149:L150)</f>
        <v>15.73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15.73</v>
      </c>
      <c r="L149" s="8">
        <v>15.73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500</v>
      </c>
      <c r="J177" s="102">
        <f>SUM(J178+J230+J295)</f>
        <v>500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500</v>
      </c>
      <c r="J178" s="84">
        <f>SUM(J179+J201+J208+J220+J224)</f>
        <v>500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500</v>
      </c>
      <c r="J179" s="102">
        <f>SUM(J180+J183+J188+J193+J198)</f>
        <v>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500</v>
      </c>
      <c r="J188" s="102">
        <f>J189</f>
        <v>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500</v>
      </c>
      <c r="J189" s="12">
        <f>SUM(J190:J192)</f>
        <v>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500</v>
      </c>
      <c r="J191" s="5">
        <v>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33300</v>
      </c>
      <c r="J360" s="111">
        <f>SUM(J30+J177)</f>
        <v>21500</v>
      </c>
      <c r="K360" s="111">
        <f>SUM(K30+K177)</f>
        <v>13498.82</v>
      </c>
      <c r="L360" s="111">
        <f>SUM(L30+L177)</f>
        <v>13153.259999999998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3" bottom="0.16" header="0.17" footer="0.16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9" workbookViewId="0">
      <selection activeCell="C22" sqref="C22:I22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252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253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254</v>
      </c>
      <c r="H23" s="52"/>
      <c r="J23" s="53" t="s">
        <v>24</v>
      </c>
      <c r="K23" s="26" t="s">
        <v>29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7900</v>
      </c>
      <c r="J30" s="12">
        <f>SUM(J31+J42+J62+J83+J90+J110+J132+J151+J161)</f>
        <v>6200</v>
      </c>
      <c r="K30" s="68">
        <f>SUM(K31+K42+K62+K83+K90+K110+K132+K151+K161)</f>
        <v>5432.56</v>
      </c>
      <c r="L30" s="12">
        <f>SUM(L31+L42+L62+L83+L90+L110+L132+L151+L161)</f>
        <v>5392.27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7900</v>
      </c>
      <c r="J42" s="85">
        <f t="shared" si="2"/>
        <v>6200</v>
      </c>
      <c r="K42" s="84">
        <f t="shared" si="2"/>
        <v>5432.56</v>
      </c>
      <c r="L42" s="84">
        <f t="shared" si="2"/>
        <v>5392.27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7900</v>
      </c>
      <c r="J43" s="68">
        <f t="shared" si="2"/>
        <v>6200</v>
      </c>
      <c r="K43" s="12">
        <f t="shared" si="2"/>
        <v>5432.56</v>
      </c>
      <c r="L43" s="68">
        <f t="shared" si="2"/>
        <v>5392.27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7900</v>
      </c>
      <c r="J44" s="68">
        <f t="shared" si="2"/>
        <v>6200</v>
      </c>
      <c r="K44" s="76">
        <f t="shared" si="2"/>
        <v>5432.56</v>
      </c>
      <c r="L44" s="76">
        <f t="shared" si="2"/>
        <v>5392.27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7900</v>
      </c>
      <c r="J45" s="90">
        <f>SUM(J46:J61)</f>
        <v>6200</v>
      </c>
      <c r="K45" s="91">
        <f>SUM(K46:K61)</f>
        <v>5432.56</v>
      </c>
      <c r="L45" s="91">
        <f>SUM(L46:L61)</f>
        <v>5392.27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7200</v>
      </c>
      <c r="J57" s="4">
        <v>5500</v>
      </c>
      <c r="K57" s="4">
        <v>5422.92</v>
      </c>
      <c r="L57" s="4">
        <v>5382.63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500</v>
      </c>
      <c r="J61" s="4">
        <v>500</v>
      </c>
      <c r="K61" s="4">
        <v>9.64</v>
      </c>
      <c r="L61" s="4">
        <v>9.64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7900</v>
      </c>
      <c r="J360" s="111">
        <f>SUM(J30+J177)</f>
        <v>6200</v>
      </c>
      <c r="K360" s="111">
        <f>SUM(K30+K177)</f>
        <v>5432.56</v>
      </c>
      <c r="L360" s="111">
        <f>SUM(L30+L177)</f>
        <v>5392.27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31" workbookViewId="0">
      <selection activeCell="R361" sqref="R361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255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11900</v>
      </c>
      <c r="J30" s="12">
        <f>SUM(J31+J42+J62+J83+J90+J110+J132+J151+J161)</f>
        <v>8900</v>
      </c>
      <c r="K30" s="68">
        <f>SUM(K31+K42+K62+K83+K90+K110+K132+K151+K161)</f>
        <v>5491.55</v>
      </c>
      <c r="L30" s="12">
        <f>SUM(L31+L42+L62+L83+L90+L110+L132+L151+L161)</f>
        <v>5491.55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10000</v>
      </c>
      <c r="J31" s="12">
        <f>SUM(J32+J38)</f>
        <v>7200</v>
      </c>
      <c r="K31" s="75">
        <f>SUM(K32+K38)</f>
        <v>5058.2</v>
      </c>
      <c r="L31" s="76">
        <f>SUM(L32+L38)</f>
        <v>5058.2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7600</v>
      </c>
      <c r="J32" s="12">
        <f>SUM(J33)</f>
        <v>5500</v>
      </c>
      <c r="K32" s="68">
        <f>SUM(K33)</f>
        <v>3897.63</v>
      </c>
      <c r="L32" s="12">
        <f>SUM(L33)</f>
        <v>3897.63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7600</v>
      </c>
      <c r="J33" s="12">
        <f t="shared" ref="J33:L34" si="0">SUM(J34)</f>
        <v>5500</v>
      </c>
      <c r="K33" s="12">
        <f t="shared" si="0"/>
        <v>3897.63</v>
      </c>
      <c r="L33" s="12">
        <f t="shared" si="0"/>
        <v>3897.63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7600</v>
      </c>
      <c r="J34" s="68">
        <f t="shared" si="0"/>
        <v>5500</v>
      </c>
      <c r="K34" s="68">
        <f t="shared" si="0"/>
        <v>3897.63</v>
      </c>
      <c r="L34" s="68">
        <f t="shared" si="0"/>
        <v>3897.63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7600</v>
      </c>
      <c r="J35" s="4">
        <v>5500</v>
      </c>
      <c r="K35" s="4">
        <v>3897.63</v>
      </c>
      <c r="L35" s="4">
        <v>3897.63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1700</v>
      </c>
      <c r="K38" s="68">
        <f t="shared" si="1"/>
        <v>1160.57</v>
      </c>
      <c r="L38" s="12">
        <f t="shared" si="1"/>
        <v>1160.57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1700</v>
      </c>
      <c r="K39" s="12">
        <f t="shared" si="1"/>
        <v>1160.57</v>
      </c>
      <c r="L39" s="12">
        <f t="shared" si="1"/>
        <v>1160.57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1700</v>
      </c>
      <c r="K40" s="12">
        <f t="shared" si="1"/>
        <v>1160.57</v>
      </c>
      <c r="L40" s="12">
        <f t="shared" si="1"/>
        <v>1160.57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1700</v>
      </c>
      <c r="K41" s="4">
        <v>1160.57</v>
      </c>
      <c r="L41" s="4">
        <v>1160.57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1700</v>
      </c>
      <c r="J42" s="85">
        <f t="shared" si="2"/>
        <v>1500</v>
      </c>
      <c r="K42" s="84">
        <f t="shared" si="2"/>
        <v>433.35</v>
      </c>
      <c r="L42" s="84">
        <f t="shared" si="2"/>
        <v>433.35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1700</v>
      </c>
      <c r="J43" s="68">
        <f t="shared" si="2"/>
        <v>1500</v>
      </c>
      <c r="K43" s="12">
        <f t="shared" si="2"/>
        <v>433.35</v>
      </c>
      <c r="L43" s="68">
        <f t="shared" si="2"/>
        <v>433.35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1700</v>
      </c>
      <c r="J44" s="68">
        <f t="shared" si="2"/>
        <v>1500</v>
      </c>
      <c r="K44" s="76">
        <f t="shared" si="2"/>
        <v>433.35</v>
      </c>
      <c r="L44" s="76">
        <f t="shared" si="2"/>
        <v>433.35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1700</v>
      </c>
      <c r="J45" s="90">
        <f>SUM(J46:J61)</f>
        <v>1500</v>
      </c>
      <c r="K45" s="91">
        <f>SUM(K46:K61)</f>
        <v>433.35</v>
      </c>
      <c r="L45" s="91">
        <f>SUM(L46:L61)</f>
        <v>433.35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800</v>
      </c>
      <c r="K49" s="4">
        <v>269.97000000000003</v>
      </c>
      <c r="L49" s="4">
        <v>269.97000000000003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163.38</v>
      </c>
      <c r="L60" s="4">
        <v>163.38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1600</v>
      </c>
      <c r="J177" s="102">
        <f>SUM(J178+J230+J295)</f>
        <v>1600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1600</v>
      </c>
      <c r="J178" s="84">
        <f>SUM(J179+J201+J208+J220+J224)</f>
        <v>1600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1600</v>
      </c>
      <c r="J179" s="102">
        <f>SUM(J180+J183+J188+J193+J198)</f>
        <v>1600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1600</v>
      </c>
      <c r="J188" s="102">
        <f>J189</f>
        <v>1600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1600</v>
      </c>
      <c r="J189" s="12">
        <f>SUM(J190:J192)</f>
        <v>1600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1600</v>
      </c>
      <c r="J191" s="5">
        <v>1600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13500</v>
      </c>
      <c r="J360" s="111">
        <f>SUM(J30+J177)</f>
        <v>10500</v>
      </c>
      <c r="K360" s="111">
        <f>SUM(K30+K177)</f>
        <v>5491.55</v>
      </c>
      <c r="L360" s="111">
        <f>SUM(L30+L177)</f>
        <v>5491.55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15748031496062992" bottom="0.15748031496062992" header="0.31496062992125984" footer="0.31496062992125984"/>
  <pageSetup scale="9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0" workbookViewId="0">
      <selection activeCell="Q363" sqref="Q363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258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259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5000</v>
      </c>
      <c r="K30" s="68">
        <f>SUM(K31+K42+K62+K83+K90+K110+K132+K151+K161)</f>
        <v>2124.65</v>
      </c>
      <c r="L30" s="12">
        <f>SUM(L31+L42+L62+L83+L90+L110+L132+L151+L161)</f>
        <v>2124.65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5000</v>
      </c>
      <c r="K42" s="84">
        <f t="shared" si="2"/>
        <v>2124.65</v>
      </c>
      <c r="L42" s="84">
        <f t="shared" si="2"/>
        <v>2124.65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5000</v>
      </c>
      <c r="K43" s="12">
        <f t="shared" si="2"/>
        <v>2124.65</v>
      </c>
      <c r="L43" s="68">
        <f t="shared" si="2"/>
        <v>2124.65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5000</v>
      </c>
      <c r="K44" s="76">
        <f t="shared" si="2"/>
        <v>2124.65</v>
      </c>
      <c r="L44" s="76">
        <f t="shared" si="2"/>
        <v>2124.65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5000</v>
      </c>
      <c r="K45" s="91">
        <f>SUM(K46:K61)</f>
        <v>2124.65</v>
      </c>
      <c r="L45" s="91">
        <f>SUM(L46:L61)</f>
        <v>2124.65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5000</v>
      </c>
      <c r="K61" s="4">
        <v>2124.65</v>
      </c>
      <c r="L61" s="4">
        <v>2124.65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5000</v>
      </c>
      <c r="K360" s="111">
        <f>SUM(K30+K177)</f>
        <v>2124.65</v>
      </c>
      <c r="L360" s="111">
        <f>SUM(L30+L177)</f>
        <v>2124.65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8" sqref="R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262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8100</v>
      </c>
      <c r="J30" s="12">
        <f>SUM(J31+J42+J62+J83+J90+J110+J132+J151+J161)</f>
        <v>5400</v>
      </c>
      <c r="K30" s="68">
        <f>SUM(K31+K42+K62+K83+K90+K110+K132+K151+K161)</f>
        <v>3325.38</v>
      </c>
      <c r="L30" s="12">
        <f>SUM(L31+L42+L62+L83+L90+L110+L132+L151+L161)</f>
        <v>3325.38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7000</v>
      </c>
      <c r="J31" s="12">
        <f>SUM(J32+J38)</f>
        <v>4300</v>
      </c>
      <c r="K31" s="75">
        <f>SUM(K32+K38)</f>
        <v>3125.38</v>
      </c>
      <c r="L31" s="76">
        <f>SUM(L32+L38)</f>
        <v>3125.38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3300</v>
      </c>
      <c r="K32" s="68">
        <f>SUM(K33)</f>
        <v>2406.98</v>
      </c>
      <c r="L32" s="12">
        <f>SUM(L33)</f>
        <v>2406.98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3300</v>
      </c>
      <c r="K33" s="12">
        <f t="shared" si="0"/>
        <v>2406.98</v>
      </c>
      <c r="L33" s="12">
        <f t="shared" si="0"/>
        <v>2406.98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3300</v>
      </c>
      <c r="K34" s="68">
        <f t="shared" si="0"/>
        <v>2406.98</v>
      </c>
      <c r="L34" s="68">
        <f t="shared" si="0"/>
        <v>2406.98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3300</v>
      </c>
      <c r="K35" s="4">
        <v>2406.98</v>
      </c>
      <c r="L35" s="4">
        <v>2406.98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1000</v>
      </c>
      <c r="K38" s="68">
        <f t="shared" si="1"/>
        <v>718.4</v>
      </c>
      <c r="L38" s="12">
        <f t="shared" si="1"/>
        <v>718.4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1000</v>
      </c>
      <c r="K39" s="12">
        <f t="shared" si="1"/>
        <v>718.4</v>
      </c>
      <c r="L39" s="12">
        <f t="shared" si="1"/>
        <v>718.4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1000</v>
      </c>
      <c r="K40" s="12">
        <f t="shared" si="1"/>
        <v>718.4</v>
      </c>
      <c r="L40" s="12">
        <f t="shared" si="1"/>
        <v>718.4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1000</v>
      </c>
      <c r="K41" s="4">
        <v>718.4</v>
      </c>
      <c r="L41" s="4">
        <v>718.4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900</v>
      </c>
      <c r="J42" s="85">
        <f t="shared" si="2"/>
        <v>900</v>
      </c>
      <c r="K42" s="84">
        <f t="shared" si="2"/>
        <v>200</v>
      </c>
      <c r="L42" s="84">
        <f t="shared" si="2"/>
        <v>200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900</v>
      </c>
      <c r="J43" s="68">
        <f t="shared" si="2"/>
        <v>900</v>
      </c>
      <c r="K43" s="12">
        <f t="shared" si="2"/>
        <v>200</v>
      </c>
      <c r="L43" s="68">
        <f t="shared" si="2"/>
        <v>200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900</v>
      </c>
      <c r="J44" s="68">
        <f t="shared" si="2"/>
        <v>900</v>
      </c>
      <c r="K44" s="76">
        <f t="shared" si="2"/>
        <v>200</v>
      </c>
      <c r="L44" s="76">
        <f t="shared" si="2"/>
        <v>200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900</v>
      </c>
      <c r="J45" s="90">
        <f>SUM(J46:J61)</f>
        <v>900</v>
      </c>
      <c r="K45" s="91">
        <f>SUM(K46:K61)</f>
        <v>200</v>
      </c>
      <c r="L45" s="91">
        <f>SUM(L46:L61)</f>
        <v>200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200</v>
      </c>
      <c r="L60" s="4">
        <v>200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8100</v>
      </c>
      <c r="J360" s="111">
        <f>SUM(J30+J177)</f>
        <v>5400</v>
      </c>
      <c r="K360" s="111">
        <f>SUM(K30+K177)</f>
        <v>3325.38</v>
      </c>
      <c r="L360" s="111">
        <f>SUM(L30+L177)</f>
        <v>3325.38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2" workbookViewId="0">
      <selection activeCell="L20" sqref="L20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5" t="s">
        <v>6</v>
      </c>
      <c r="H6" s="186"/>
      <c r="I6" s="186"/>
      <c r="J6" s="186"/>
      <c r="K6" s="186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7" t="s">
        <v>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9" t="s">
        <v>8</v>
      </c>
      <c r="H8" s="189"/>
      <c r="I8" s="189"/>
      <c r="J8" s="189"/>
      <c r="K8" s="189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0" t="s">
        <v>9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1" t="s">
        <v>11</v>
      </c>
      <c r="H10" s="191"/>
      <c r="I10" s="191"/>
      <c r="J10" s="191"/>
      <c r="K10" s="191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8" t="s">
        <v>12</v>
      </c>
      <c r="H11" s="198"/>
      <c r="I11" s="198"/>
      <c r="J11" s="198"/>
      <c r="K11" s="19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0" t="s">
        <v>13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9" t="s">
        <v>243</v>
      </c>
      <c r="H15" s="199"/>
      <c r="I15" s="199"/>
      <c r="J15" s="199"/>
      <c r="K15" s="199"/>
    </row>
    <row r="16" spans="1:36" ht="11.25" customHeight="1">
      <c r="G16" s="200" t="s">
        <v>14</v>
      </c>
      <c r="H16" s="200"/>
      <c r="I16" s="200"/>
      <c r="J16" s="200"/>
      <c r="K16" s="200"/>
    </row>
    <row r="17" spans="1:18">
      <c r="B17"/>
      <c r="C17"/>
      <c r="D17"/>
      <c r="E17" s="201" t="s">
        <v>264</v>
      </c>
      <c r="F17" s="201"/>
      <c r="G17" s="201"/>
      <c r="H17" s="201"/>
      <c r="I17" s="201"/>
      <c r="J17" s="201"/>
      <c r="K17" s="201"/>
      <c r="L17"/>
    </row>
    <row r="18" spans="1:18" ht="12" customHeight="1">
      <c r="A18" s="194" t="s">
        <v>16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5" t="s">
        <v>265</v>
      </c>
      <c r="D22" s="196"/>
      <c r="E22" s="196"/>
      <c r="F22" s="196"/>
      <c r="G22" s="196"/>
      <c r="H22" s="196"/>
      <c r="I22" s="19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266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97" t="s">
        <v>28</v>
      </c>
      <c r="H25" s="197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3" t="s">
        <v>34</v>
      </c>
      <c r="B27" s="174"/>
      <c r="C27" s="174"/>
      <c r="D27" s="174"/>
      <c r="E27" s="174"/>
      <c r="F27" s="174"/>
      <c r="G27" s="177" t="s">
        <v>35</v>
      </c>
      <c r="H27" s="179" t="s">
        <v>36</v>
      </c>
      <c r="I27" s="181" t="s">
        <v>37</v>
      </c>
      <c r="J27" s="182"/>
      <c r="K27" s="183" t="s">
        <v>38</v>
      </c>
      <c r="L27" s="192" t="s">
        <v>39</v>
      </c>
      <c r="M27" s="29"/>
    </row>
    <row r="28" spans="1:18" ht="65.25" customHeight="1">
      <c r="A28" s="175"/>
      <c r="B28" s="176"/>
      <c r="C28" s="176"/>
      <c r="D28" s="176"/>
      <c r="E28" s="176"/>
      <c r="F28" s="176"/>
      <c r="G28" s="178"/>
      <c r="H28" s="180"/>
      <c r="I28" s="30" t="s">
        <v>40</v>
      </c>
      <c r="J28" s="31" t="s">
        <v>41</v>
      </c>
      <c r="K28" s="184"/>
      <c r="L28" s="193"/>
    </row>
    <row r="29" spans="1:18" ht="11.25" customHeight="1">
      <c r="A29" s="167" t="s">
        <v>42</v>
      </c>
      <c r="B29" s="168"/>
      <c r="C29" s="168"/>
      <c r="D29" s="168"/>
      <c r="E29" s="168"/>
      <c r="F29" s="169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14600</v>
      </c>
      <c r="J30" s="12">
        <f>SUM(J31+J42+J62+J83+J90+J110+J132+J151+J161)</f>
        <v>14400</v>
      </c>
      <c r="K30" s="68">
        <f>SUM(K31+K42+K62+K83+K90+K110+K132+K151+K161)</f>
        <v>12002.349999999999</v>
      </c>
      <c r="L30" s="12">
        <f>SUM(L31+L42+L62+L83+L90+L110+L132+L151+L161)</f>
        <v>12002.349999999999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13900</v>
      </c>
      <c r="J31" s="12">
        <f>SUM(J32+J38)</f>
        <v>13700</v>
      </c>
      <c r="K31" s="75">
        <f>SUM(K32+K38)</f>
        <v>11813.949999999999</v>
      </c>
      <c r="L31" s="76">
        <f>SUM(L32+L38)</f>
        <v>11813.949999999999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10400</v>
      </c>
      <c r="J32" s="12">
        <f>SUM(J33)</f>
        <v>10400</v>
      </c>
      <c r="K32" s="68">
        <f>SUM(K33)</f>
        <v>9054.23</v>
      </c>
      <c r="L32" s="12">
        <f>SUM(L33)</f>
        <v>9054.23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10400</v>
      </c>
      <c r="J33" s="12">
        <f t="shared" ref="J33:L34" si="0">SUM(J34)</f>
        <v>10400</v>
      </c>
      <c r="K33" s="12">
        <f t="shared" si="0"/>
        <v>9054.23</v>
      </c>
      <c r="L33" s="12">
        <f t="shared" si="0"/>
        <v>9054.23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10400</v>
      </c>
      <c r="J34" s="68">
        <f t="shared" si="0"/>
        <v>10400</v>
      </c>
      <c r="K34" s="68">
        <f t="shared" si="0"/>
        <v>9054.23</v>
      </c>
      <c r="L34" s="68">
        <f t="shared" si="0"/>
        <v>9054.23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10400</v>
      </c>
      <c r="J35" s="4">
        <v>10400</v>
      </c>
      <c r="K35" s="4">
        <v>9054.23</v>
      </c>
      <c r="L35" s="4">
        <v>9054.23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3500</v>
      </c>
      <c r="J38" s="12">
        <f t="shared" si="1"/>
        <v>3300</v>
      </c>
      <c r="K38" s="68">
        <f t="shared" si="1"/>
        <v>2759.72</v>
      </c>
      <c r="L38" s="12">
        <f t="shared" si="1"/>
        <v>2759.72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3500</v>
      </c>
      <c r="J39" s="12">
        <f t="shared" si="1"/>
        <v>3300</v>
      </c>
      <c r="K39" s="12">
        <f t="shared" si="1"/>
        <v>2759.72</v>
      </c>
      <c r="L39" s="12">
        <f t="shared" si="1"/>
        <v>2759.72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3500</v>
      </c>
      <c r="J40" s="12">
        <f t="shared" si="1"/>
        <v>3300</v>
      </c>
      <c r="K40" s="12">
        <f t="shared" si="1"/>
        <v>2759.72</v>
      </c>
      <c r="L40" s="12">
        <f t="shared" si="1"/>
        <v>2759.72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3500</v>
      </c>
      <c r="J41" s="4">
        <v>3300</v>
      </c>
      <c r="K41" s="4">
        <v>2759.72</v>
      </c>
      <c r="L41" s="4">
        <v>2759.72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500</v>
      </c>
      <c r="K42" s="84">
        <f t="shared" si="2"/>
        <v>188.4</v>
      </c>
      <c r="L42" s="84">
        <f t="shared" si="2"/>
        <v>188.4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500</v>
      </c>
      <c r="K43" s="12">
        <f t="shared" si="2"/>
        <v>188.4</v>
      </c>
      <c r="L43" s="68">
        <f t="shared" si="2"/>
        <v>188.4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500</v>
      </c>
      <c r="K44" s="76">
        <f t="shared" si="2"/>
        <v>188.4</v>
      </c>
      <c r="L44" s="76">
        <f t="shared" si="2"/>
        <v>188.4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500</v>
      </c>
      <c r="K45" s="91">
        <f>SUM(K46:K61)</f>
        <v>188.4</v>
      </c>
      <c r="L45" s="91">
        <f>SUM(L46:L61)</f>
        <v>188.4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188.4</v>
      </c>
      <c r="L55" s="4">
        <v>188.4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14600</v>
      </c>
      <c r="J360" s="111">
        <f>SUM(J30+J177)</f>
        <v>14400</v>
      </c>
      <c r="K360" s="111">
        <f>SUM(K30+K177)</f>
        <v>12002.349999999999</v>
      </c>
      <c r="L360" s="111">
        <f>SUM(L30+L177)</f>
        <v>12002.349999999999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0" t="s">
        <v>239</v>
      </c>
      <c r="L363" s="170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1" t="s">
        <v>242</v>
      </c>
      <c r="E366" s="172"/>
      <c r="F366" s="172"/>
      <c r="G366" s="172"/>
      <c r="H366" s="134"/>
      <c r="I366" s="135" t="s">
        <v>238</v>
      </c>
      <c r="K366" s="170" t="s">
        <v>239</v>
      </c>
      <c r="L366" s="170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</vt:lpstr>
      <vt:lpstr>B 06.01.02.01</vt:lpstr>
      <vt:lpstr>B 06.04.01.01</vt:lpstr>
      <vt:lpstr>B 08.02.01.08</vt:lpstr>
      <vt:lpstr>B 09.01.02.01</vt:lpstr>
      <vt:lpstr>B 10.04.01.40</vt:lpstr>
      <vt:lpstr>D 04.01.02.01</vt:lpstr>
      <vt:lpstr>D 04.02.01.04</vt:lpstr>
      <vt:lpstr>D 10.04.01.01</vt:lpstr>
      <vt:lpstr>S 06.02.01.01.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2018-07-11T10:11:34Z</cp:lastPrinted>
  <dcterms:created xsi:type="dcterms:W3CDTF">2011-04-06T15:42:27Z</dcterms:created>
  <dcterms:modified xsi:type="dcterms:W3CDTF">2018-07-11T10:13:06Z</dcterms:modified>
</cp:coreProperties>
</file>