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etinės ataskaitos Joniškėlio miesto\"/>
    </mc:Choice>
  </mc:AlternateContent>
  <xr:revisionPtr revIDLastSave="0" documentId="13_ncr:1_{D7549A4D-ECB8-4569-9BFD-FB58CAFF23C9}" xr6:coauthVersionLast="45" xr6:coauthVersionMax="45" xr10:uidLastSave="{00000000-0000-0000-0000-000000000000}"/>
  <bookViews>
    <workbookView xWindow="-120" yWindow="-120" windowWidth="29040" windowHeight="15990" activeTab="6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104140" sheetId="5" r:id="rId5"/>
    <sheet name="4121" sheetId="6" r:id="rId6"/>
    <sheet name="S6211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7" l="1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J328" i="7" s="1"/>
  <c r="J327" i="7" s="1"/>
  <c r="I329" i="7"/>
  <c r="L328" i="7"/>
  <c r="K328" i="7"/>
  <c r="I328" i="7"/>
  <c r="L327" i="7"/>
  <c r="K327" i="7"/>
  <c r="I327" i="7"/>
  <c r="L324" i="7"/>
  <c r="K324" i="7"/>
  <c r="K323" i="7" s="1"/>
  <c r="K295" i="7" s="1"/>
  <c r="K294" i="7" s="1"/>
  <c r="J324" i="7"/>
  <c r="J323" i="7" s="1"/>
  <c r="I324" i="7"/>
  <c r="L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J317" i="7" s="1"/>
  <c r="I318" i="7"/>
  <c r="L317" i="7"/>
  <c r="K317" i="7"/>
  <c r="I317" i="7"/>
  <c r="L314" i="7"/>
  <c r="K314" i="7"/>
  <c r="J314" i="7"/>
  <c r="J313" i="7" s="1"/>
  <c r="I314" i="7"/>
  <c r="I313" i="7" s="1"/>
  <c r="L313" i="7"/>
  <c r="K313" i="7"/>
  <c r="L310" i="7"/>
  <c r="K310" i="7"/>
  <c r="J310" i="7"/>
  <c r="J309" i="7" s="1"/>
  <c r="I310" i="7"/>
  <c r="I309" i="7" s="1"/>
  <c r="L309" i="7"/>
  <c r="K309" i="7"/>
  <c r="L306" i="7"/>
  <c r="K306" i="7"/>
  <c r="J306" i="7"/>
  <c r="J305" i="7" s="1"/>
  <c r="I306" i="7"/>
  <c r="I305" i="7" s="1"/>
  <c r="L305" i="7"/>
  <c r="K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I296" i="7" s="1"/>
  <c r="L296" i="7"/>
  <c r="K296" i="7"/>
  <c r="J296" i="7"/>
  <c r="J295" i="7" s="1"/>
  <c r="J294" i="7" s="1"/>
  <c r="L295" i="7"/>
  <c r="L294" i="7"/>
  <c r="L291" i="7"/>
  <c r="K291" i="7"/>
  <c r="J291" i="7"/>
  <c r="I291" i="7"/>
  <c r="I290" i="7" s="1"/>
  <c r="L290" i="7"/>
  <c r="K290" i="7"/>
  <c r="J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K280" i="7" s="1"/>
  <c r="J281" i="7"/>
  <c r="I281" i="7"/>
  <c r="I280" i="7" s="1"/>
  <c r="L280" i="7"/>
  <c r="J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K263" i="7" s="1"/>
  <c r="J264" i="7"/>
  <c r="I264" i="7"/>
  <c r="L263" i="7"/>
  <c r="J263" i="7"/>
  <c r="J262" i="7" s="1"/>
  <c r="I263" i="7"/>
  <c r="L262" i="7"/>
  <c r="L259" i="7"/>
  <c r="K259" i="7"/>
  <c r="K258" i="7" s="1"/>
  <c r="K230" i="7" s="1"/>
  <c r="J259" i="7"/>
  <c r="J258" i="7" s="1"/>
  <c r="I259" i="7"/>
  <c r="L258" i="7"/>
  <c r="I258" i="7"/>
  <c r="L256" i="7"/>
  <c r="K256" i="7"/>
  <c r="J256" i="7"/>
  <c r="I256" i="7"/>
  <c r="I255" i="7" s="1"/>
  <c r="L255" i="7"/>
  <c r="K255" i="7"/>
  <c r="J255" i="7"/>
  <c r="L253" i="7"/>
  <c r="K253" i="7"/>
  <c r="J253" i="7"/>
  <c r="I253" i="7"/>
  <c r="I252" i="7" s="1"/>
  <c r="L252" i="7"/>
  <c r="K252" i="7"/>
  <c r="J252" i="7"/>
  <c r="L249" i="7"/>
  <c r="K249" i="7"/>
  <c r="J249" i="7"/>
  <c r="J248" i="7" s="1"/>
  <c r="I249" i="7"/>
  <c r="I248" i="7" s="1"/>
  <c r="L248" i="7"/>
  <c r="K248" i="7"/>
  <c r="L245" i="7"/>
  <c r="K245" i="7"/>
  <c r="J245" i="7"/>
  <c r="J244" i="7" s="1"/>
  <c r="I245" i="7"/>
  <c r="I244" i="7" s="1"/>
  <c r="L244" i="7"/>
  <c r="K244" i="7"/>
  <c r="L241" i="7"/>
  <c r="K241" i="7"/>
  <c r="J241" i="7"/>
  <c r="J240" i="7" s="1"/>
  <c r="I241" i="7"/>
  <c r="L240" i="7"/>
  <c r="K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L229" i="7"/>
  <c r="L225" i="7"/>
  <c r="K225" i="7"/>
  <c r="J225" i="7"/>
  <c r="I225" i="7"/>
  <c r="I224" i="7" s="1"/>
  <c r="I223" i="7" s="1"/>
  <c r="L224" i="7"/>
  <c r="K224" i="7"/>
  <c r="J224" i="7"/>
  <c r="L223" i="7"/>
  <c r="K223" i="7"/>
  <c r="J223" i="7"/>
  <c r="L221" i="7"/>
  <c r="K221" i="7"/>
  <c r="J221" i="7"/>
  <c r="I221" i="7"/>
  <c r="L220" i="7"/>
  <c r="K220" i="7"/>
  <c r="J220" i="7"/>
  <c r="J219" i="7" s="1"/>
  <c r="I220" i="7"/>
  <c r="I219" i="7" s="1"/>
  <c r="L219" i="7"/>
  <c r="K219" i="7"/>
  <c r="L212" i="7"/>
  <c r="K212" i="7"/>
  <c r="J212" i="7"/>
  <c r="J211" i="7" s="1"/>
  <c r="J207" i="7" s="1"/>
  <c r="I212" i="7"/>
  <c r="I211" i="7" s="1"/>
  <c r="I207" i="7" s="1"/>
  <c r="L211" i="7"/>
  <c r="K211" i="7"/>
  <c r="L209" i="7"/>
  <c r="K209" i="7"/>
  <c r="J209" i="7"/>
  <c r="I209" i="7"/>
  <c r="L208" i="7"/>
  <c r="K208" i="7"/>
  <c r="K207" i="7" s="1"/>
  <c r="J208" i="7"/>
  <c r="I208" i="7"/>
  <c r="L207" i="7"/>
  <c r="L202" i="7"/>
  <c r="K202" i="7"/>
  <c r="K201" i="7" s="1"/>
  <c r="K200" i="7" s="1"/>
  <c r="J202" i="7"/>
  <c r="I202" i="7"/>
  <c r="I201" i="7" s="1"/>
  <c r="I200" i="7" s="1"/>
  <c r="L201" i="7"/>
  <c r="J201" i="7"/>
  <c r="L200" i="7"/>
  <c r="J200" i="7"/>
  <c r="L198" i="7"/>
  <c r="K198" i="7"/>
  <c r="K197" i="7" s="1"/>
  <c r="J198" i="7"/>
  <c r="I198" i="7"/>
  <c r="I197" i="7" s="1"/>
  <c r="L197" i="7"/>
  <c r="J197" i="7"/>
  <c r="L193" i="7"/>
  <c r="K193" i="7"/>
  <c r="K192" i="7" s="1"/>
  <c r="J193" i="7"/>
  <c r="J192" i="7" s="1"/>
  <c r="I193" i="7"/>
  <c r="L192" i="7"/>
  <c r="I192" i="7"/>
  <c r="L188" i="7"/>
  <c r="K188" i="7"/>
  <c r="J188" i="7"/>
  <c r="J187" i="7" s="1"/>
  <c r="I188" i="7"/>
  <c r="I187" i="7" s="1"/>
  <c r="L187" i="7"/>
  <c r="K187" i="7"/>
  <c r="L183" i="7"/>
  <c r="K183" i="7"/>
  <c r="J183" i="7"/>
  <c r="J182" i="7" s="1"/>
  <c r="I183" i="7"/>
  <c r="I182" i="7" s="1"/>
  <c r="L182" i="7"/>
  <c r="K182" i="7"/>
  <c r="L180" i="7"/>
  <c r="K180" i="7"/>
  <c r="J180" i="7"/>
  <c r="I180" i="7"/>
  <c r="L179" i="7"/>
  <c r="K179" i="7"/>
  <c r="J179" i="7"/>
  <c r="I179" i="7"/>
  <c r="L178" i="7"/>
  <c r="L177" i="7"/>
  <c r="L176" i="7"/>
  <c r="L172" i="7"/>
  <c r="K172" i="7"/>
  <c r="K171" i="7" s="1"/>
  <c r="J172" i="7"/>
  <c r="I172" i="7"/>
  <c r="I171" i="7" s="1"/>
  <c r="L171" i="7"/>
  <c r="J171" i="7"/>
  <c r="L167" i="7"/>
  <c r="K167" i="7"/>
  <c r="K166" i="7" s="1"/>
  <c r="K165" i="7" s="1"/>
  <c r="J167" i="7"/>
  <c r="I167" i="7"/>
  <c r="I166" i="7" s="1"/>
  <c r="I165" i="7" s="1"/>
  <c r="L166" i="7"/>
  <c r="J166" i="7"/>
  <c r="J165" i="7" s="1"/>
  <c r="L165" i="7"/>
  <c r="L163" i="7"/>
  <c r="K163" i="7"/>
  <c r="J163" i="7"/>
  <c r="J162" i="7" s="1"/>
  <c r="J161" i="7" s="1"/>
  <c r="I163" i="7"/>
  <c r="I162" i="7" s="1"/>
  <c r="I161" i="7" s="1"/>
  <c r="L162" i="7"/>
  <c r="K162" i="7"/>
  <c r="L161" i="7"/>
  <c r="K161" i="7"/>
  <c r="K160" i="7" s="1"/>
  <c r="L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L152" i="7"/>
  <c r="K152" i="7"/>
  <c r="K151" i="7" s="1"/>
  <c r="K150" i="7" s="1"/>
  <c r="J152" i="7"/>
  <c r="I152" i="7"/>
  <c r="I151" i="7" s="1"/>
  <c r="I150" i="7" s="1"/>
  <c r="L151" i="7"/>
  <c r="J151" i="7"/>
  <c r="J150" i="7" s="1"/>
  <c r="L150" i="7"/>
  <c r="L147" i="7"/>
  <c r="K147" i="7"/>
  <c r="K146" i="7" s="1"/>
  <c r="K145" i="7" s="1"/>
  <c r="J147" i="7"/>
  <c r="J146" i="7" s="1"/>
  <c r="J145" i="7" s="1"/>
  <c r="J131" i="7" s="1"/>
  <c r="I147" i="7"/>
  <c r="I146" i="7" s="1"/>
  <c r="I145" i="7" s="1"/>
  <c r="L146" i="7"/>
  <c r="L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L138" i="7"/>
  <c r="K138" i="7"/>
  <c r="K137" i="7" s="1"/>
  <c r="J138" i="7"/>
  <c r="I138" i="7"/>
  <c r="I137" i="7" s="1"/>
  <c r="L137" i="7"/>
  <c r="J137" i="7"/>
  <c r="L134" i="7"/>
  <c r="K134" i="7"/>
  <c r="K133" i="7" s="1"/>
  <c r="K132" i="7" s="1"/>
  <c r="J134" i="7"/>
  <c r="I134" i="7"/>
  <c r="I133" i="7" s="1"/>
  <c r="I132" i="7" s="1"/>
  <c r="L133" i="7"/>
  <c r="J133" i="7"/>
  <c r="L132" i="7"/>
  <c r="J132" i="7"/>
  <c r="L131" i="7"/>
  <c r="L129" i="7"/>
  <c r="K129" i="7"/>
  <c r="J129" i="7"/>
  <c r="I129" i="7"/>
  <c r="L128" i="7"/>
  <c r="K128" i="7"/>
  <c r="K127" i="7" s="1"/>
  <c r="J128" i="7"/>
  <c r="I128" i="7"/>
  <c r="I127" i="7" s="1"/>
  <c r="L127" i="7"/>
  <c r="J127" i="7"/>
  <c r="L125" i="7"/>
  <c r="K125" i="7"/>
  <c r="J125" i="7"/>
  <c r="I125" i="7"/>
  <c r="L124" i="7"/>
  <c r="K124" i="7"/>
  <c r="K123" i="7" s="1"/>
  <c r="J124" i="7"/>
  <c r="I124" i="7"/>
  <c r="I123" i="7" s="1"/>
  <c r="L123" i="7"/>
  <c r="J123" i="7"/>
  <c r="L121" i="7"/>
  <c r="K121" i="7"/>
  <c r="K120" i="7" s="1"/>
  <c r="K119" i="7" s="1"/>
  <c r="J121" i="7"/>
  <c r="I121" i="7"/>
  <c r="L120" i="7"/>
  <c r="J120" i="7"/>
  <c r="I120" i="7"/>
  <c r="I119" i="7" s="1"/>
  <c r="L119" i="7"/>
  <c r="J119" i="7"/>
  <c r="L117" i="7"/>
  <c r="K117" i="7"/>
  <c r="K116" i="7" s="1"/>
  <c r="K115" i="7" s="1"/>
  <c r="J117" i="7"/>
  <c r="I117" i="7"/>
  <c r="I116" i="7" s="1"/>
  <c r="I115" i="7" s="1"/>
  <c r="L116" i="7"/>
  <c r="J116" i="7"/>
  <c r="J115" i="7" s="1"/>
  <c r="L115" i="7"/>
  <c r="L112" i="7"/>
  <c r="K112" i="7"/>
  <c r="K111" i="7" s="1"/>
  <c r="K110" i="7" s="1"/>
  <c r="J112" i="7"/>
  <c r="J111" i="7" s="1"/>
  <c r="J110" i="7" s="1"/>
  <c r="J109" i="7" s="1"/>
  <c r="I112" i="7"/>
  <c r="I111" i="7" s="1"/>
  <c r="I110" i="7" s="1"/>
  <c r="L111" i="7"/>
  <c r="L110" i="7"/>
  <c r="L109" i="7"/>
  <c r="L106" i="7"/>
  <c r="K106" i="7"/>
  <c r="K105" i="7" s="1"/>
  <c r="J106" i="7"/>
  <c r="J105" i="7" s="1"/>
  <c r="I106" i="7"/>
  <c r="L105" i="7"/>
  <c r="I105" i="7"/>
  <c r="L102" i="7"/>
  <c r="K102" i="7"/>
  <c r="J102" i="7"/>
  <c r="I102" i="7"/>
  <c r="I101" i="7" s="1"/>
  <c r="I100" i="7" s="1"/>
  <c r="L101" i="7"/>
  <c r="K101" i="7"/>
  <c r="K100" i="7" s="1"/>
  <c r="J101" i="7"/>
  <c r="L100" i="7"/>
  <c r="J100" i="7"/>
  <c r="L97" i="7"/>
  <c r="K97" i="7"/>
  <c r="K96" i="7" s="1"/>
  <c r="K95" i="7" s="1"/>
  <c r="J97" i="7"/>
  <c r="I97" i="7"/>
  <c r="I96" i="7" s="1"/>
  <c r="I95" i="7" s="1"/>
  <c r="L96" i="7"/>
  <c r="J96" i="7"/>
  <c r="J95" i="7" s="1"/>
  <c r="L95" i="7"/>
  <c r="L92" i="7"/>
  <c r="K92" i="7"/>
  <c r="K91" i="7" s="1"/>
  <c r="K90" i="7" s="1"/>
  <c r="J92" i="7"/>
  <c r="J91" i="7" s="1"/>
  <c r="J90" i="7" s="1"/>
  <c r="J89" i="7" s="1"/>
  <c r="I92" i="7"/>
  <c r="I91" i="7" s="1"/>
  <c r="I90" i="7" s="1"/>
  <c r="I89" i="7" s="1"/>
  <c r="L91" i="7"/>
  <c r="L90" i="7"/>
  <c r="L89" i="7"/>
  <c r="L85" i="7"/>
  <c r="K85" i="7"/>
  <c r="K84" i="7" s="1"/>
  <c r="K83" i="7" s="1"/>
  <c r="K82" i="7" s="1"/>
  <c r="J85" i="7"/>
  <c r="I85" i="7"/>
  <c r="I84" i="7" s="1"/>
  <c r="I83" i="7" s="1"/>
  <c r="I82" i="7" s="1"/>
  <c r="L84" i="7"/>
  <c r="J84" i="7"/>
  <c r="J83" i="7" s="1"/>
  <c r="J82" i="7" s="1"/>
  <c r="L83" i="7"/>
  <c r="L82" i="7"/>
  <c r="L80" i="7"/>
  <c r="K80" i="7"/>
  <c r="J80" i="7"/>
  <c r="I80" i="7"/>
  <c r="L79" i="7"/>
  <c r="K79" i="7"/>
  <c r="J79" i="7"/>
  <c r="J78" i="7" s="1"/>
  <c r="I79" i="7"/>
  <c r="L78" i="7"/>
  <c r="K78" i="7"/>
  <c r="I78" i="7"/>
  <c r="L74" i="7"/>
  <c r="K74" i="7"/>
  <c r="J74" i="7"/>
  <c r="I74" i="7"/>
  <c r="I73" i="7" s="1"/>
  <c r="L73" i="7"/>
  <c r="K73" i="7"/>
  <c r="J73" i="7"/>
  <c r="L69" i="7"/>
  <c r="K69" i="7"/>
  <c r="J69" i="7"/>
  <c r="I69" i="7"/>
  <c r="I68" i="7" s="1"/>
  <c r="L68" i="7"/>
  <c r="K68" i="7"/>
  <c r="J68" i="7"/>
  <c r="L64" i="7"/>
  <c r="K64" i="7"/>
  <c r="J64" i="7"/>
  <c r="I64" i="7"/>
  <c r="L63" i="7"/>
  <c r="K63" i="7"/>
  <c r="K62" i="7" s="1"/>
  <c r="K61" i="7" s="1"/>
  <c r="J63" i="7"/>
  <c r="I63" i="7"/>
  <c r="I62" i="7" s="1"/>
  <c r="I61" i="7" s="1"/>
  <c r="L62" i="7"/>
  <c r="J62" i="7"/>
  <c r="J61" i="7" s="1"/>
  <c r="L61" i="7"/>
  <c r="L45" i="7"/>
  <c r="K45" i="7"/>
  <c r="K44" i="7" s="1"/>
  <c r="K43" i="7" s="1"/>
  <c r="K42" i="7" s="1"/>
  <c r="J45" i="7"/>
  <c r="J44" i="7" s="1"/>
  <c r="J43" i="7" s="1"/>
  <c r="J42" i="7" s="1"/>
  <c r="I45" i="7"/>
  <c r="L44" i="7"/>
  <c r="I44" i="7"/>
  <c r="I43" i="7" s="1"/>
  <c r="I42" i="7" s="1"/>
  <c r="L43" i="7"/>
  <c r="L42" i="7"/>
  <c r="L40" i="7"/>
  <c r="K40" i="7"/>
  <c r="J40" i="7"/>
  <c r="I40" i="7"/>
  <c r="L39" i="7"/>
  <c r="K39" i="7"/>
  <c r="K38" i="7" s="1"/>
  <c r="J39" i="7"/>
  <c r="J38" i="7" s="1"/>
  <c r="J31" i="7" s="1"/>
  <c r="I39" i="7"/>
  <c r="I38" i="7" s="1"/>
  <c r="I31" i="7" s="1"/>
  <c r="L38" i="7"/>
  <c r="L36" i="7"/>
  <c r="K36" i="7"/>
  <c r="J36" i="7"/>
  <c r="I36" i="7"/>
  <c r="L34" i="7"/>
  <c r="K34" i="7"/>
  <c r="J34" i="7"/>
  <c r="I34" i="7"/>
  <c r="L33" i="7"/>
  <c r="K33" i="7"/>
  <c r="J33" i="7"/>
  <c r="I33" i="7"/>
  <c r="L32" i="7"/>
  <c r="K32" i="7"/>
  <c r="K31" i="7" s="1"/>
  <c r="J32" i="7"/>
  <c r="I32" i="7"/>
  <c r="L31" i="7"/>
  <c r="L30" i="7"/>
  <c r="L359" i="7" s="1"/>
  <c r="I160" i="7" l="1"/>
  <c r="I109" i="7"/>
  <c r="I230" i="7"/>
  <c r="I229" i="7" s="1"/>
  <c r="I30" i="7"/>
  <c r="I131" i="7"/>
  <c r="I178" i="7"/>
  <c r="I177" i="7" s="1"/>
  <c r="K178" i="7"/>
  <c r="K177" i="7" s="1"/>
  <c r="K176" i="7" s="1"/>
  <c r="J230" i="7"/>
  <c r="J229" i="7" s="1"/>
  <c r="K89" i="7"/>
  <c r="K30" i="7" s="1"/>
  <c r="K359" i="7" s="1"/>
  <c r="K109" i="7"/>
  <c r="J160" i="7"/>
  <c r="J30" i="7" s="1"/>
  <c r="K131" i="7"/>
  <c r="J178" i="7"/>
  <c r="J177" i="7" s="1"/>
  <c r="K229" i="7"/>
  <c r="K262" i="7"/>
  <c r="I262" i="7"/>
  <c r="I295" i="7"/>
  <c r="I294" i="7" s="1"/>
  <c r="J176" i="7" l="1"/>
  <c r="J359" i="7" s="1"/>
  <c r="I176" i="7"/>
  <c r="I359" i="7" s="1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I328" i="6" s="1"/>
  <c r="I327" i="6" s="1"/>
  <c r="L328" i="6"/>
  <c r="K328" i="6"/>
  <c r="J328" i="6"/>
  <c r="L327" i="6"/>
  <c r="K327" i="6"/>
  <c r="J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I309" i="6" s="1"/>
  <c r="L309" i="6"/>
  <c r="K309" i="6"/>
  <c r="J309" i="6"/>
  <c r="L306" i="6"/>
  <c r="K306" i="6"/>
  <c r="J306" i="6"/>
  <c r="I306" i="6"/>
  <c r="I305" i="6" s="1"/>
  <c r="L305" i="6"/>
  <c r="K305" i="6"/>
  <c r="J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I296" i="6" s="1"/>
  <c r="I295" i="6" s="1"/>
  <c r="I294" i="6" s="1"/>
  <c r="L296" i="6"/>
  <c r="K296" i="6"/>
  <c r="J296" i="6"/>
  <c r="L295" i="6"/>
  <c r="K295" i="6"/>
  <c r="J295" i="6"/>
  <c r="L294" i="6"/>
  <c r="K294" i="6"/>
  <c r="J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I284" i="6" s="1"/>
  <c r="L284" i="6"/>
  <c r="K284" i="6"/>
  <c r="J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I276" i="6" s="1"/>
  <c r="L276" i="6"/>
  <c r="K276" i="6"/>
  <c r="J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I255" i="6" s="1"/>
  <c r="L255" i="6"/>
  <c r="K255" i="6"/>
  <c r="J255" i="6"/>
  <c r="L253" i="6"/>
  <c r="K253" i="6"/>
  <c r="J253" i="6"/>
  <c r="I253" i="6"/>
  <c r="I252" i="6" s="1"/>
  <c r="L252" i="6"/>
  <c r="K252" i="6"/>
  <c r="J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I230" i="6" s="1"/>
  <c r="L230" i="6"/>
  <c r="K230" i="6"/>
  <c r="J230" i="6"/>
  <c r="L229" i="6"/>
  <c r="K229" i="6"/>
  <c r="J229" i="6"/>
  <c r="L225" i="6"/>
  <c r="K225" i="6"/>
  <c r="J225" i="6"/>
  <c r="I225" i="6"/>
  <c r="L224" i="6"/>
  <c r="K224" i="6"/>
  <c r="J224" i="6"/>
  <c r="I224" i="6"/>
  <c r="I223" i="6" s="1"/>
  <c r="L223" i="6"/>
  <c r="K223" i="6"/>
  <c r="J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I211" i="6" s="1"/>
  <c r="L211" i="6"/>
  <c r="K211" i="6"/>
  <c r="J211" i="6"/>
  <c r="L209" i="6"/>
  <c r="K209" i="6"/>
  <c r="J209" i="6"/>
  <c r="I209" i="6"/>
  <c r="I208" i="6" s="1"/>
  <c r="I207" i="6" s="1"/>
  <c r="L208" i="6"/>
  <c r="K208" i="6"/>
  <c r="J208" i="6"/>
  <c r="L207" i="6"/>
  <c r="K207" i="6"/>
  <c r="J207" i="6"/>
  <c r="L202" i="6"/>
  <c r="K202" i="6"/>
  <c r="J202" i="6"/>
  <c r="I202" i="6"/>
  <c r="L201" i="6"/>
  <c r="K201" i="6"/>
  <c r="J201" i="6"/>
  <c r="I201" i="6"/>
  <c r="I200" i="6" s="1"/>
  <c r="L200" i="6"/>
  <c r="K200" i="6"/>
  <c r="J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L187" i="6"/>
  <c r="K187" i="6"/>
  <c r="J187" i="6"/>
  <c r="I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I178" i="6" s="1"/>
  <c r="I177" i="6" s="1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L152" i="6"/>
  <c r="K152" i="6"/>
  <c r="J152" i="6"/>
  <c r="I152" i="6"/>
  <c r="I151" i="6" s="1"/>
  <c r="I150" i="6" s="1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L138" i="6"/>
  <c r="K138" i="6"/>
  <c r="J138" i="6"/>
  <c r="I138" i="6"/>
  <c r="I137" i="6" s="1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L128" i="6"/>
  <c r="K128" i="6"/>
  <c r="J128" i="6"/>
  <c r="I128" i="6"/>
  <c r="I127" i="6" s="1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L120" i="6"/>
  <c r="K120" i="6"/>
  <c r="J120" i="6"/>
  <c r="I120" i="6"/>
  <c r="I119" i="6" s="1"/>
  <c r="L119" i="6"/>
  <c r="K119" i="6"/>
  <c r="J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L105" i="6"/>
  <c r="K105" i="6"/>
  <c r="J105" i="6"/>
  <c r="I105" i="6"/>
  <c r="L102" i="6"/>
  <c r="K102" i="6"/>
  <c r="J102" i="6"/>
  <c r="I102" i="6"/>
  <c r="L101" i="6"/>
  <c r="K101" i="6"/>
  <c r="J101" i="6"/>
  <c r="I101" i="6"/>
  <c r="I100" i="6" s="1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L39" i="6"/>
  <c r="K39" i="6"/>
  <c r="K38" i="6" s="1"/>
  <c r="J39" i="6"/>
  <c r="I39" i="6"/>
  <c r="I38" i="6" s="1"/>
  <c r="L38" i="6"/>
  <c r="J38" i="6"/>
  <c r="L36" i="6"/>
  <c r="K36" i="6"/>
  <c r="J36" i="6"/>
  <c r="I36" i="6"/>
  <c r="L34" i="6"/>
  <c r="K34" i="6"/>
  <c r="K33" i="6" s="1"/>
  <c r="K32" i="6" s="1"/>
  <c r="J34" i="6"/>
  <c r="I34" i="6"/>
  <c r="L33" i="6"/>
  <c r="J33" i="6"/>
  <c r="I33" i="6"/>
  <c r="I32" i="6" s="1"/>
  <c r="L32" i="6"/>
  <c r="J32" i="6"/>
  <c r="L31" i="6"/>
  <c r="J31" i="6"/>
  <c r="L30" i="6"/>
  <c r="L359" i="6" s="1"/>
  <c r="J30" i="6"/>
  <c r="J359" i="6" s="1"/>
  <c r="I229" i="6" l="1"/>
  <c r="I176" i="6" s="1"/>
  <c r="I109" i="6"/>
  <c r="I262" i="6"/>
  <c r="I31" i="6"/>
  <c r="I131" i="6"/>
  <c r="I160" i="6"/>
  <c r="I62" i="6"/>
  <c r="I61" i="6" s="1"/>
  <c r="K31" i="6"/>
  <c r="K30" i="6" s="1"/>
  <c r="K359" i="6" s="1"/>
  <c r="I89" i="6"/>
  <c r="I30" i="6" l="1"/>
  <c r="I359" i="6" s="1"/>
  <c r="L356" i="5" l="1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I230" i="5" s="1"/>
  <c r="I229" i="5" s="1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L229" i="5"/>
  <c r="K229" i="5"/>
  <c r="J229" i="5"/>
  <c r="L225" i="5"/>
  <c r="K225" i="5"/>
  <c r="J225" i="5"/>
  <c r="I225" i="5"/>
  <c r="L224" i="5"/>
  <c r="K224" i="5"/>
  <c r="J224" i="5"/>
  <c r="I224" i="5"/>
  <c r="L223" i="5"/>
  <c r="K223" i="5"/>
  <c r="J223" i="5"/>
  <c r="I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L207" i="5"/>
  <c r="K207" i="5"/>
  <c r="J207" i="5"/>
  <c r="I207" i="5"/>
  <c r="L202" i="5"/>
  <c r="K202" i="5"/>
  <c r="J202" i="5"/>
  <c r="I202" i="5"/>
  <c r="L201" i="5"/>
  <c r="K201" i="5"/>
  <c r="J201" i="5"/>
  <c r="I201" i="5"/>
  <c r="I200" i="5" s="1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I179" i="5" s="1"/>
  <c r="I178" i="5" s="1"/>
  <c r="I177" i="5" s="1"/>
  <c r="L179" i="5"/>
  <c r="K179" i="5"/>
  <c r="J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I165" i="5" s="1"/>
  <c r="L166" i="5"/>
  <c r="K166" i="5"/>
  <c r="J166" i="5"/>
  <c r="L165" i="5"/>
  <c r="K165" i="5"/>
  <c r="J165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60" i="5"/>
  <c r="K160" i="5"/>
  <c r="J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I152" i="5" s="1"/>
  <c r="I151" i="5" s="1"/>
  <c r="I150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I131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L128" i="5"/>
  <c r="K128" i="5"/>
  <c r="J128" i="5"/>
  <c r="I128" i="5"/>
  <c r="I127" i="5" s="1"/>
  <c r="L127" i="5"/>
  <c r="K127" i="5"/>
  <c r="J127" i="5"/>
  <c r="L125" i="5"/>
  <c r="K125" i="5"/>
  <c r="J125" i="5"/>
  <c r="I125" i="5"/>
  <c r="L124" i="5"/>
  <c r="K124" i="5"/>
  <c r="J124" i="5"/>
  <c r="I124" i="5"/>
  <c r="I123" i="5" s="1"/>
  <c r="L123" i="5"/>
  <c r="K123" i="5"/>
  <c r="J123" i="5"/>
  <c r="L121" i="5"/>
  <c r="K121" i="5"/>
  <c r="J121" i="5"/>
  <c r="I121" i="5"/>
  <c r="L120" i="5"/>
  <c r="K120" i="5"/>
  <c r="J120" i="5"/>
  <c r="I120" i="5"/>
  <c r="I119" i="5" s="1"/>
  <c r="L119" i="5"/>
  <c r="K119" i="5"/>
  <c r="J119" i="5"/>
  <c r="L117" i="5"/>
  <c r="K117" i="5"/>
  <c r="J117" i="5"/>
  <c r="I117" i="5"/>
  <c r="L116" i="5"/>
  <c r="K116" i="5"/>
  <c r="J116" i="5"/>
  <c r="I116" i="5"/>
  <c r="L115" i="5"/>
  <c r="K115" i="5"/>
  <c r="J115" i="5"/>
  <c r="I115" i="5"/>
  <c r="L112" i="5"/>
  <c r="K112" i="5"/>
  <c r="J112" i="5"/>
  <c r="I112" i="5"/>
  <c r="I111" i="5" s="1"/>
  <c r="I110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L79" i="5"/>
  <c r="K79" i="5"/>
  <c r="J79" i="5"/>
  <c r="I79" i="5"/>
  <c r="I78" i="5" s="1"/>
  <c r="L78" i="5"/>
  <c r="K78" i="5"/>
  <c r="J78" i="5"/>
  <c r="L74" i="5"/>
  <c r="K74" i="5"/>
  <c r="J74" i="5"/>
  <c r="I74" i="5"/>
  <c r="L73" i="5"/>
  <c r="K73" i="5"/>
  <c r="J73" i="5"/>
  <c r="I73" i="5"/>
  <c r="L69" i="5"/>
  <c r="K69" i="5"/>
  <c r="J69" i="5"/>
  <c r="I69" i="5"/>
  <c r="L68" i="5"/>
  <c r="K68" i="5"/>
  <c r="J68" i="5"/>
  <c r="I68" i="5"/>
  <c r="L64" i="5"/>
  <c r="K64" i="5"/>
  <c r="J64" i="5"/>
  <c r="I64" i="5"/>
  <c r="I63" i="5" s="1"/>
  <c r="I62" i="5" s="1"/>
  <c r="I61" i="5" s="1"/>
  <c r="L63" i="5"/>
  <c r="K63" i="5"/>
  <c r="K62" i="5" s="1"/>
  <c r="K61" i="5" s="1"/>
  <c r="J63" i="5"/>
  <c r="L62" i="5"/>
  <c r="J62" i="5"/>
  <c r="L61" i="5"/>
  <c r="J61" i="5"/>
  <c r="L45" i="5"/>
  <c r="K45" i="5"/>
  <c r="K44" i="5" s="1"/>
  <c r="K43" i="5" s="1"/>
  <c r="K42" i="5" s="1"/>
  <c r="J45" i="5"/>
  <c r="I45" i="5"/>
  <c r="I44" i="5" s="1"/>
  <c r="I43" i="5" s="1"/>
  <c r="I42" i="5" s="1"/>
  <c r="L44" i="5"/>
  <c r="J44" i="5"/>
  <c r="L43" i="5"/>
  <c r="J43" i="5"/>
  <c r="L42" i="5"/>
  <c r="J42" i="5"/>
  <c r="L40" i="5"/>
  <c r="K40" i="5"/>
  <c r="K39" i="5" s="1"/>
  <c r="K38" i="5" s="1"/>
  <c r="J40" i="5"/>
  <c r="I40" i="5"/>
  <c r="I39" i="5" s="1"/>
  <c r="I38" i="5" s="1"/>
  <c r="L39" i="5"/>
  <c r="J39" i="5"/>
  <c r="L38" i="5"/>
  <c r="J38" i="5"/>
  <c r="L36" i="5"/>
  <c r="K36" i="5"/>
  <c r="J36" i="5"/>
  <c r="I36" i="5"/>
  <c r="L34" i="5"/>
  <c r="K34" i="5"/>
  <c r="J34" i="5"/>
  <c r="I34" i="5"/>
  <c r="L33" i="5"/>
  <c r="K33" i="5"/>
  <c r="J33" i="5"/>
  <c r="I33" i="5"/>
  <c r="I32" i="5" s="1"/>
  <c r="I31" i="5" s="1"/>
  <c r="L32" i="5"/>
  <c r="K32" i="5"/>
  <c r="K31" i="5" s="1"/>
  <c r="K30" i="5" s="1"/>
  <c r="K359" i="5" s="1"/>
  <c r="J32" i="5"/>
  <c r="L31" i="5"/>
  <c r="J31" i="5"/>
  <c r="L30" i="5"/>
  <c r="L359" i="5" s="1"/>
  <c r="J30" i="5"/>
  <c r="J359" i="5" s="1"/>
  <c r="I109" i="5" l="1"/>
  <c r="I30" i="5"/>
  <c r="I359" i="5" s="1"/>
  <c r="I160" i="5"/>
  <c r="I176" i="5"/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I131" i="4" s="1"/>
  <c r="L131" i="4"/>
  <c r="K131" i="4"/>
  <c r="J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I111" i="4" s="1"/>
  <c r="I110" i="4" s="1"/>
  <c r="I109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I73" i="4" s="1"/>
  <c r="L73" i="4"/>
  <c r="K73" i="4"/>
  <c r="J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I89" i="4" l="1"/>
  <c r="I31" i="4"/>
  <c r="I62" i="4"/>
  <c r="I61" i="4" s="1"/>
  <c r="I30" i="4" l="1"/>
  <c r="I359" i="4" s="1"/>
  <c r="L356" i="3" l="1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L224" i="3"/>
  <c r="K224" i="3"/>
  <c r="J224" i="3"/>
  <c r="I224" i="3"/>
  <c r="L223" i="3"/>
  <c r="K223" i="3"/>
  <c r="J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J134" i="3"/>
  <c r="I134" i="3"/>
  <c r="L133" i="3"/>
  <c r="K133" i="3"/>
  <c r="J133" i="3"/>
  <c r="I133" i="3"/>
  <c r="I132" i="3" s="1"/>
  <c r="I131" i="3" s="1"/>
  <c r="L132" i="3"/>
  <c r="K132" i="3"/>
  <c r="J132" i="3"/>
  <c r="L131" i="3"/>
  <c r="K131" i="3"/>
  <c r="J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I123" i="3" s="1"/>
  <c r="L123" i="3"/>
  <c r="K123" i="3"/>
  <c r="J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9" i="3"/>
  <c r="K109" i="3"/>
  <c r="J109" i="3"/>
  <c r="L106" i="3"/>
  <c r="K106" i="3"/>
  <c r="J106" i="3"/>
  <c r="I106" i="3"/>
  <c r="I105" i="3" s="1"/>
  <c r="L105" i="3"/>
  <c r="K105" i="3"/>
  <c r="J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L96" i="3"/>
  <c r="K96" i="3"/>
  <c r="J96" i="3"/>
  <c r="I96" i="3"/>
  <c r="I95" i="3" s="1"/>
  <c r="L95" i="3"/>
  <c r="K95" i="3"/>
  <c r="J95" i="3"/>
  <c r="L92" i="3"/>
  <c r="K92" i="3"/>
  <c r="J92" i="3"/>
  <c r="I92" i="3"/>
  <c r="I91" i="3" s="1"/>
  <c r="I90" i="3" s="1"/>
  <c r="I89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L79" i="3"/>
  <c r="K79" i="3"/>
  <c r="J79" i="3"/>
  <c r="I79" i="3"/>
  <c r="I78" i="3" s="1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L68" i="3"/>
  <c r="K68" i="3"/>
  <c r="J68" i="3"/>
  <c r="I68" i="3"/>
  <c r="L64" i="3"/>
  <c r="K64" i="3"/>
  <c r="J64" i="3"/>
  <c r="I64" i="3"/>
  <c r="I63" i="3" s="1"/>
  <c r="I62" i="3" s="1"/>
  <c r="I61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L39" i="3"/>
  <c r="K39" i="3"/>
  <c r="J39" i="3"/>
  <c r="I39" i="3"/>
  <c r="L38" i="3"/>
  <c r="K38" i="3"/>
  <c r="J38" i="3"/>
  <c r="I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I109" i="3" l="1"/>
  <c r="I30" i="3"/>
  <c r="I359" i="3" s="1"/>
  <c r="L356" i="2" l="1"/>
  <c r="K356" i="2"/>
  <c r="J356" i="2"/>
  <c r="I356" i="2"/>
  <c r="L355" i="2"/>
  <c r="K355" i="2"/>
  <c r="J355" i="2"/>
  <c r="I355" i="2"/>
  <c r="L353" i="2"/>
  <c r="K353" i="2"/>
  <c r="J353" i="2"/>
  <c r="I353" i="2"/>
  <c r="I352" i="2" s="1"/>
  <c r="L352" i="2"/>
  <c r="K352" i="2"/>
  <c r="J352" i="2"/>
  <c r="L350" i="2"/>
  <c r="K350" i="2"/>
  <c r="J350" i="2"/>
  <c r="I350" i="2"/>
  <c r="I349" i="2" s="1"/>
  <c r="L349" i="2"/>
  <c r="K349" i="2"/>
  <c r="J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I320" i="2" s="1"/>
  <c r="L320" i="2"/>
  <c r="K320" i="2"/>
  <c r="J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I296" i="2" s="1"/>
  <c r="L296" i="2"/>
  <c r="K296" i="2"/>
  <c r="J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I287" i="2" s="1"/>
  <c r="L287" i="2"/>
  <c r="K287" i="2"/>
  <c r="J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I262" i="2" s="1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L230" i="2"/>
  <c r="K230" i="2"/>
  <c r="J230" i="2"/>
  <c r="L229" i="2"/>
  <c r="K229" i="2"/>
  <c r="J229" i="2"/>
  <c r="L225" i="2"/>
  <c r="K225" i="2"/>
  <c r="J225" i="2"/>
  <c r="I225" i="2"/>
  <c r="L224" i="2"/>
  <c r="K224" i="2"/>
  <c r="J224" i="2"/>
  <c r="I224" i="2"/>
  <c r="I223" i="2" s="1"/>
  <c r="L223" i="2"/>
  <c r="K223" i="2"/>
  <c r="J223" i="2"/>
  <c r="L221" i="2"/>
  <c r="K221" i="2"/>
  <c r="J221" i="2"/>
  <c r="I221" i="2"/>
  <c r="L220" i="2"/>
  <c r="K220" i="2"/>
  <c r="J220" i="2"/>
  <c r="I220" i="2"/>
  <c r="I219" i="2" s="1"/>
  <c r="L219" i="2"/>
  <c r="K219" i="2"/>
  <c r="J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L207" i="2"/>
  <c r="K207" i="2"/>
  <c r="J207" i="2"/>
  <c r="I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L192" i="2"/>
  <c r="K192" i="2"/>
  <c r="J192" i="2"/>
  <c r="I192" i="2"/>
  <c r="L188" i="2"/>
  <c r="K188" i="2"/>
  <c r="J188" i="2"/>
  <c r="I188" i="2"/>
  <c r="L187" i="2"/>
  <c r="K187" i="2"/>
  <c r="J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I179" i="2" s="1"/>
  <c r="I178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I152" i="2" s="1"/>
  <c r="I151" i="2" s="1"/>
  <c r="I150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L146" i="2"/>
  <c r="K146" i="2"/>
  <c r="J146" i="2"/>
  <c r="I146" i="2"/>
  <c r="L145" i="2"/>
  <c r="K145" i="2"/>
  <c r="J145" i="2"/>
  <c r="I145" i="2"/>
  <c r="L143" i="2"/>
  <c r="K143" i="2"/>
  <c r="J143" i="2"/>
  <c r="I143" i="2"/>
  <c r="L142" i="2"/>
  <c r="K142" i="2"/>
  <c r="J142" i="2"/>
  <c r="I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L133" i="2"/>
  <c r="K133" i="2"/>
  <c r="J133" i="2"/>
  <c r="I133" i="2"/>
  <c r="I132" i="2" s="1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L116" i="2"/>
  <c r="K116" i="2"/>
  <c r="J116" i="2"/>
  <c r="I116" i="2"/>
  <c r="I115" i="2" s="1"/>
  <c r="L115" i="2"/>
  <c r="K115" i="2"/>
  <c r="J115" i="2"/>
  <c r="L112" i="2"/>
  <c r="K112" i="2"/>
  <c r="J112" i="2"/>
  <c r="I112" i="2"/>
  <c r="L111" i="2"/>
  <c r="K111" i="2"/>
  <c r="J111" i="2"/>
  <c r="I111" i="2"/>
  <c r="I110" i="2" s="1"/>
  <c r="I109" i="2" s="1"/>
  <c r="L110" i="2"/>
  <c r="K110" i="2"/>
  <c r="J110" i="2"/>
  <c r="L109" i="2"/>
  <c r="K109" i="2"/>
  <c r="J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L84" i="2"/>
  <c r="K84" i="2"/>
  <c r="J84" i="2"/>
  <c r="I84" i="2"/>
  <c r="I83" i="2" s="1"/>
  <c r="I82" i="2" s="1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I64" i="2"/>
  <c r="L63" i="2"/>
  <c r="K63" i="2"/>
  <c r="J63" i="2"/>
  <c r="I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J34" i="2"/>
  <c r="I34" i="2"/>
  <c r="L33" i="2"/>
  <c r="K33" i="2"/>
  <c r="J33" i="2"/>
  <c r="I33" i="2"/>
  <c r="I32" i="2" s="1"/>
  <c r="I31" i="2" s="1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30" i="2" l="1"/>
  <c r="I230" i="2"/>
  <c r="I229" i="2" s="1"/>
  <c r="I327" i="2"/>
  <c r="I89" i="2"/>
  <c r="I131" i="2"/>
  <c r="I160" i="2"/>
  <c r="I295" i="2"/>
  <c r="I294" i="2" s="1"/>
  <c r="I62" i="2"/>
  <c r="I61" i="2" s="1"/>
  <c r="I177" i="2"/>
  <c r="I176" i="2" s="1"/>
  <c r="I359" i="2" l="1"/>
  <c r="I34" i="1" l="1"/>
  <c r="I33" i="1" s="1"/>
  <c r="I32" i="1" s="1"/>
  <c r="J34" i="1"/>
  <c r="J33" i="1" s="1"/>
  <c r="J32" i="1" s="1"/>
  <c r="J31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J39" i="1"/>
  <c r="J38" i="1" s="1"/>
  <c r="I40" i="1"/>
  <c r="I39" i="1" s="1"/>
  <c r="I38" i="1" s="1"/>
  <c r="J40" i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J62" i="1" s="1"/>
  <c r="J61" i="1" s="1"/>
  <c r="K64" i="1"/>
  <c r="K63" i="1" s="1"/>
  <c r="K62" i="1" s="1"/>
  <c r="K61" i="1" s="1"/>
  <c r="L64" i="1"/>
  <c r="L63" i="1" s="1"/>
  <c r="I69" i="1"/>
  <c r="I68" i="1" s="1"/>
  <c r="J69" i="1"/>
  <c r="J68" i="1" s="1"/>
  <c r="K69" i="1"/>
  <c r="K68" i="1" s="1"/>
  <c r="L69" i="1"/>
  <c r="L68" i="1" s="1"/>
  <c r="J73" i="1"/>
  <c r="I74" i="1"/>
  <c r="I73" i="1" s="1"/>
  <c r="J74" i="1"/>
  <c r="K74" i="1"/>
  <c r="K73" i="1" s="1"/>
  <c r="L74" i="1"/>
  <c r="L73" i="1" s="1"/>
  <c r="J78" i="1"/>
  <c r="I80" i="1"/>
  <c r="I79" i="1" s="1"/>
  <c r="I78" i="1" s="1"/>
  <c r="J80" i="1"/>
  <c r="J79" i="1" s="1"/>
  <c r="K80" i="1"/>
  <c r="K79" i="1" s="1"/>
  <c r="K78" i="1" s="1"/>
  <c r="L80" i="1"/>
  <c r="L79" i="1" s="1"/>
  <c r="L78" i="1" s="1"/>
  <c r="J84" i="1"/>
  <c r="J83" i="1" s="1"/>
  <c r="J82" i="1" s="1"/>
  <c r="K84" i="1"/>
  <c r="K83" i="1" s="1"/>
  <c r="K82" i="1" s="1"/>
  <c r="I85" i="1"/>
  <c r="I84" i="1" s="1"/>
  <c r="I83" i="1" s="1"/>
  <c r="I82" i="1" s="1"/>
  <c r="J85" i="1"/>
  <c r="K85" i="1"/>
  <c r="L85" i="1"/>
  <c r="L84" i="1" s="1"/>
  <c r="L83" i="1" s="1"/>
  <c r="L82" i="1" s="1"/>
  <c r="J91" i="1"/>
  <c r="J90" i="1" s="1"/>
  <c r="I92" i="1"/>
  <c r="I91" i="1" s="1"/>
  <c r="I90" i="1" s="1"/>
  <c r="J92" i="1"/>
  <c r="K92" i="1"/>
  <c r="K91" i="1" s="1"/>
  <c r="K90" i="1" s="1"/>
  <c r="K89" i="1" s="1"/>
  <c r="L92" i="1"/>
  <c r="L91" i="1" s="1"/>
  <c r="L90" i="1" s="1"/>
  <c r="J95" i="1"/>
  <c r="I97" i="1"/>
  <c r="I96" i="1" s="1"/>
  <c r="I95" i="1" s="1"/>
  <c r="J97" i="1"/>
  <c r="J96" i="1" s="1"/>
  <c r="K97" i="1"/>
  <c r="K96" i="1" s="1"/>
  <c r="K95" i="1" s="1"/>
  <c r="L97" i="1"/>
  <c r="L96" i="1" s="1"/>
  <c r="L95" i="1" s="1"/>
  <c r="L100" i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J105" i="1"/>
  <c r="K105" i="1"/>
  <c r="I106" i="1"/>
  <c r="I105" i="1" s="1"/>
  <c r="J106" i="1"/>
  <c r="K106" i="1"/>
  <c r="L106" i="1"/>
  <c r="L105" i="1" s="1"/>
  <c r="J111" i="1"/>
  <c r="J110" i="1" s="1"/>
  <c r="I112" i="1"/>
  <c r="I111" i="1" s="1"/>
  <c r="I110" i="1" s="1"/>
  <c r="J112" i="1"/>
  <c r="K112" i="1"/>
  <c r="K111" i="1" s="1"/>
  <c r="K110" i="1" s="1"/>
  <c r="L112" i="1"/>
  <c r="L111" i="1" s="1"/>
  <c r="L110" i="1" s="1"/>
  <c r="J115" i="1"/>
  <c r="I117" i="1"/>
  <c r="I116" i="1" s="1"/>
  <c r="I115" i="1" s="1"/>
  <c r="J117" i="1"/>
  <c r="J116" i="1" s="1"/>
  <c r="K117" i="1"/>
  <c r="K116" i="1" s="1"/>
  <c r="K115" i="1" s="1"/>
  <c r="L117" i="1"/>
  <c r="L116" i="1" s="1"/>
  <c r="L115" i="1" s="1"/>
  <c r="L119" i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J128" i="1"/>
  <c r="J127" i="1" s="1"/>
  <c r="I129" i="1"/>
  <c r="I128" i="1" s="1"/>
  <c r="I127" i="1" s="1"/>
  <c r="J129" i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J131" i="1" s="1"/>
  <c r="K134" i="1"/>
  <c r="K133" i="1" s="1"/>
  <c r="K132" i="1" s="1"/>
  <c r="K131" i="1" s="1"/>
  <c r="L134" i="1"/>
  <c r="L133" i="1" s="1"/>
  <c r="L132" i="1" s="1"/>
  <c r="J138" i="1"/>
  <c r="J137" i="1" s="1"/>
  <c r="K138" i="1"/>
  <c r="K137" i="1" s="1"/>
  <c r="I139" i="1"/>
  <c r="I138" i="1" s="1"/>
  <c r="I137" i="1" s="1"/>
  <c r="J139" i="1"/>
  <c r="K139" i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J146" i="1"/>
  <c r="J145" i="1" s="1"/>
  <c r="I147" i="1"/>
  <c r="I146" i="1" s="1"/>
  <c r="I145" i="1" s="1"/>
  <c r="J147" i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L151" i="1" s="1"/>
  <c r="L150" i="1" s="1"/>
  <c r="I158" i="1"/>
  <c r="I157" i="1" s="1"/>
  <c r="J158" i="1"/>
  <c r="J157" i="1" s="1"/>
  <c r="K158" i="1"/>
  <c r="K157" i="1" s="1"/>
  <c r="L158" i="1"/>
  <c r="L157" i="1" s="1"/>
  <c r="K161" i="1"/>
  <c r="I163" i="1"/>
  <c r="I162" i="1" s="1"/>
  <c r="I161" i="1" s="1"/>
  <c r="J163" i="1"/>
  <c r="J162" i="1" s="1"/>
  <c r="J161" i="1" s="1"/>
  <c r="K163" i="1"/>
  <c r="K162" i="1" s="1"/>
  <c r="L163" i="1"/>
  <c r="L162" i="1" s="1"/>
  <c r="L161" i="1" s="1"/>
  <c r="I167" i="1"/>
  <c r="I166" i="1" s="1"/>
  <c r="J167" i="1"/>
  <c r="J166" i="1" s="1"/>
  <c r="J165" i="1" s="1"/>
  <c r="J160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J178" i="1" s="1"/>
  <c r="J177" i="1" s="1"/>
  <c r="K180" i="1"/>
  <c r="K179" i="1" s="1"/>
  <c r="K178" i="1" s="1"/>
  <c r="L180" i="1"/>
  <c r="L179" i="1" s="1"/>
  <c r="I183" i="1"/>
  <c r="I182" i="1" s="1"/>
  <c r="J183" i="1"/>
  <c r="J182" i="1" s="1"/>
  <c r="K183" i="1"/>
  <c r="K182" i="1" s="1"/>
  <c r="L183" i="1"/>
  <c r="L182" i="1" s="1"/>
  <c r="J187" i="1"/>
  <c r="I188" i="1"/>
  <c r="I187" i="1" s="1"/>
  <c r="J188" i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L200" i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I209" i="1"/>
  <c r="I208" i="1" s="1"/>
  <c r="J209" i="1"/>
  <c r="J208" i="1" s="1"/>
  <c r="J207" i="1" s="1"/>
  <c r="K209" i="1"/>
  <c r="K208" i="1" s="1"/>
  <c r="K207" i="1" s="1"/>
  <c r="L209" i="1"/>
  <c r="L208" i="1" s="1"/>
  <c r="L207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K230" i="1" s="1"/>
  <c r="K229" i="1" s="1"/>
  <c r="L232" i="1"/>
  <c r="L231" i="1" s="1"/>
  <c r="L230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J244" i="1"/>
  <c r="I245" i="1"/>
  <c r="I244" i="1" s="1"/>
  <c r="J245" i="1"/>
  <c r="K245" i="1"/>
  <c r="K244" i="1" s="1"/>
  <c r="L245" i="1"/>
  <c r="L244" i="1" s="1"/>
  <c r="J248" i="1"/>
  <c r="I249" i="1"/>
  <c r="I248" i="1" s="1"/>
  <c r="J249" i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J262" i="1" s="1"/>
  <c r="K264" i="1"/>
  <c r="K263" i="1" s="1"/>
  <c r="K262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4" i="1"/>
  <c r="I285" i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0" i="1"/>
  <c r="I291" i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5" i="1"/>
  <c r="I306" i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3" i="1"/>
  <c r="I314" i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0" i="1"/>
  <c r="I321" i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7" i="1"/>
  <c r="I338" i="1"/>
  <c r="J338" i="1"/>
  <c r="J337" i="1" s="1"/>
  <c r="K338" i="1"/>
  <c r="K337" i="1" s="1"/>
  <c r="L338" i="1"/>
  <c r="L337" i="1" s="1"/>
  <c r="L341" i="1"/>
  <c r="I342" i="1"/>
  <c r="I341" i="1" s="1"/>
  <c r="J342" i="1"/>
  <c r="J341" i="1" s="1"/>
  <c r="K342" i="1"/>
  <c r="K341" i="1" s="1"/>
  <c r="L342" i="1"/>
  <c r="I345" i="1"/>
  <c r="I346" i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L352" i="1"/>
  <c r="I353" i="1"/>
  <c r="I352" i="1" s="1"/>
  <c r="J353" i="1"/>
  <c r="J352" i="1" s="1"/>
  <c r="K353" i="1"/>
  <c r="K352" i="1" s="1"/>
  <c r="L353" i="1"/>
  <c r="I356" i="1"/>
  <c r="I355" i="1" s="1"/>
  <c r="J356" i="1"/>
  <c r="J355" i="1" s="1"/>
  <c r="K356" i="1"/>
  <c r="K355" i="1" s="1"/>
  <c r="L356" i="1"/>
  <c r="L355" i="1" s="1"/>
  <c r="I295" i="1" l="1"/>
  <c r="L262" i="1"/>
  <c r="L229" i="1" s="1"/>
  <c r="J230" i="1"/>
  <c r="J229" i="1" s="1"/>
  <c r="J176" i="1" s="1"/>
  <c r="L178" i="1"/>
  <c r="L177" i="1" s="1"/>
  <c r="L131" i="1"/>
  <c r="K109" i="1"/>
  <c r="K30" i="1" s="1"/>
  <c r="L89" i="1"/>
  <c r="L327" i="1"/>
  <c r="L109" i="1"/>
  <c r="I327" i="1"/>
  <c r="L295" i="1"/>
  <c r="K177" i="1"/>
  <c r="K165" i="1"/>
  <c r="K160" i="1" s="1"/>
  <c r="L62" i="1"/>
  <c r="L61" i="1" s="1"/>
  <c r="L30" i="1" s="1"/>
  <c r="J295" i="1"/>
  <c r="J294" i="1" s="1"/>
  <c r="J109" i="1"/>
  <c r="J327" i="1"/>
  <c r="I160" i="1"/>
  <c r="J89" i="1"/>
  <c r="J30" i="1" s="1"/>
  <c r="J359" i="1" s="1"/>
  <c r="J151" i="1"/>
  <c r="J150" i="1" s="1"/>
  <c r="K327" i="1"/>
  <c r="K295" i="1"/>
  <c r="K294" i="1" s="1"/>
  <c r="L165" i="1"/>
  <c r="L160" i="1" s="1"/>
  <c r="I151" i="1"/>
  <c r="I150" i="1" s="1"/>
  <c r="I131" i="1"/>
  <c r="I109" i="1"/>
  <c r="I89" i="1"/>
  <c r="I165" i="1"/>
  <c r="I262" i="1"/>
  <c r="I230" i="1"/>
  <c r="I229" i="1" s="1"/>
  <c r="I207" i="1"/>
  <c r="I178" i="1"/>
  <c r="I62" i="1"/>
  <c r="I61" i="1" s="1"/>
  <c r="I31" i="1"/>
  <c r="I30" i="1" s="1"/>
  <c r="I294" i="1" l="1"/>
  <c r="I177" i="1"/>
  <c r="I176" i="1" s="1"/>
  <c r="I359" i="1" s="1"/>
  <c r="K176" i="1"/>
  <c r="K359" i="1" s="1"/>
  <c r="L294" i="1"/>
  <c r="L176" i="1" s="1"/>
  <c r="L359" i="1" s="1"/>
</calcChain>
</file>

<file path=xl/sharedStrings.xml><?xml version="1.0" encoding="utf-8"?>
<sst xmlns="http://schemas.openxmlformats.org/spreadsheetml/2006/main" count="2695" uniqueCount="258">
  <si>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</si>
  <si>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</si>
  <si>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</si>
  <si>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</si>
  <si>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</si>
  <si>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</si>
  <si>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</si>
  <si>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</si>
  <si>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</si>
  <si>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</si>
  <si>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</si>
  <si>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</si>
  <si>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</si>
  <si>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</si>
  <si>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</si>
  <si>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</si>
  <si>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</si>
  <si>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</si>
  <si>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</si>
  <si>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</si>
  <si>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</si>
  <si>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</si>
  <si>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</si>
  <si>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</si>
  <si>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</si>
  <si>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</si>
  <si>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</si>
  <si>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</si>
  <si>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</si>
  <si>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</si>
  <si>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</si>
  <si>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</si>
  <si>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</si>
  <si>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</si>
  <si>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</si>
  <si>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</si>
  <si>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</si>
  <si>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</si>
  <si>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</si>
  <si>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</si>
  <si>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</si>
  <si>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</si>
  <si>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</si>
  <si>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</si>
  <si>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</si>
  <si>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</si>
  <si>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</si>
  <si>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</si>
  <si>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</si>
  <si>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</si>
  <si>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</si>
  <si>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</si>
  <si>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</si>
  <si>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</si>
  <si>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</si>
  <si>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</si>
  <si>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</si>
  <si>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</si>
  <si>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</si>
  <si>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</si>
  <si>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</si>
  <si>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</si>
  <si>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</si>
  <si>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</si>
  <si>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</si>
  <si>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</si>
  <si>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</si>
  <si>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</si>
  <si>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</si>
  <si>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</si>
  <si>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</si>
  <si>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</si>
  <si>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</si>
  <si>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</si>
  <si>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</si>
  <si>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</si>
  <si>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</si>
  <si>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</si>
  <si>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</si>
  <si>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</si>
  <si>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</si>
  <si>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</si>
  <si>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</si>
  <si>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</si>
  <si>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</si>
  <si>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</si>
  <si>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</si>
  <si>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</si>
  <si>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</si>
  <si>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</si>
  <si>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</si>
  <si>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</si>
  <si>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</si>
  <si>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</si>
  <si>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</si>
  <si>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</si>
  <si>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</si>
  <si>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</si>
  <si>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</si>
  <si>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</si>
  <si>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</si>
  <si>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</si>
  <si>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</si>
  <si>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</si>
  <si>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</si>
  <si>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</si>
  <si>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</si>
  <si>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</si>
  <si>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</si>
  <si>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</si>
  <si>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</si>
  <si>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</si>
  <si>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</si>
  <si>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</si>
  <si>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</si>
  <si>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</si>
  <si>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</si>
  <si>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</si>
  <si>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</si>
  <si>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</si>
  <si>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</si>
  <si>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</si>
  <si>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</si>
  <si>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</si>
  <si>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</si>
  <si>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</si>
  <si>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</si>
  <si>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</si>
  <si>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</si>
  <si>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</si>
  <si>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</si>
  <si>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</si>
  <si>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</si>
  <si>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</si>
  <si>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</si>
  <si>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</si>
  <si>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</si>
  <si>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</si>
  <si>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</si>
  <si>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</si>
  <si>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</si>
  <si>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</si>
  <si>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</si>
  <si>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</si>
  <si>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</si>
  <si>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</si>
  <si>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</si>
  <si>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</si>
  <si>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</si>
  <si>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</si>
  <si>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</si>
  <si>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</si>
  <si>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</si>
  <si>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</si>
  <si>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</si>
  <si>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</si>
  <si>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</si>
  <si>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</si>
  <si>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</si>
  <si>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</si>
  <si>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</si>
  <si>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</si>
  <si>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</si>
  <si>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</si>
  <si>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</si>
  <si>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</si>
  <si>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</si>
  <si>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</si>
  <si>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</si>
  <si>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</si>
  <si>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</si>
  <si>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</si>
  <si>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</si>
  <si>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</si>
  <si>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</si>
  <si>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</si>
  <si>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</si>
  <si>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</si>
  <si>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</si>
  <si>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</si>
  <si>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</si>
  <si>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</si>
  <si>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</si>
  <si>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</si>
  <si>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</si>
  <si>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</si>
  <si>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</si>
  <si>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</si>
  <si>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</si>
  <si>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</si>
  <si>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</si>
  <si>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</si>
  <si>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</si>
  <si>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</si>
  <si>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</si>
  <si>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</si>
  <si>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</si>
  <si>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</si>
  <si>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</si>
  <si>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</si>
  <si>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</si>
  <si>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</si>
  <si>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</si>
  <si>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</si>
  <si>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</si>
  <si>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</si>
  <si>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</si>
  <si>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</si>
  <si>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</si>
  <si>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</si>
  <si>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</si>
  <si>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</si>
  <si>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</si>
  <si>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</si>
  <si>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</si>
  <si>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</si>
  <si>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</si>
  <si>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</si>
  <si>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</si>
  <si>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</si>
  <si>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</si>
  <si>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</si>
  <si>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</si>
  <si>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</si>
  <si>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</si>
  <si>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</si>
  <si>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</si>
  <si>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</si>
  <si>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</si>
  <si>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</si>
  <si>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</si>
  <si>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</si>
  <si>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</si>
  <si>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</si>
  <si>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</si>
  <si>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</si>
  <si>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</si>
  <si>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</si>
  <si>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</si>
  <si>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</si>
  <si>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</si>
  <si>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</si>
  <si>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</si>
  <si>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</si>
  <si>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</si>
  <si>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</si>
  <si>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</si>
  <si>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</si>
  <si>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</si>
  <si>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</si>
  <si>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</si>
  <si>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</si>
  <si>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</si>
  <si>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</si>
  <si>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S</t>
  </si>
  <si>
    <t>Teikiamoms paslaugoms finansuoti</t>
  </si>
  <si>
    <t>2020.01.14 Nr.SFD-25</t>
  </si>
  <si>
    <t>Joniškėlio apylinkių seniūnijos seniūnas, pavaduojantis Joniškėlio miesto seniūną                 Rimantas Užuotas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</si>
</sst>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1" fillId="0" borderId="0" xfId="0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58" zoomScaleNormal="100" workbookViewId="0">
      <selection activeCell="K364" sqref="K364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3" t="s">
        <v>8</v>
      </c>
      <c r="H8" s="163"/>
      <c r="I8" s="163"/>
      <c r="J8" s="163"/>
      <c r="K8" s="16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4" t="s">
        <v>11</v>
      </c>
      <c r="H11" s="164"/>
      <c r="I11" s="164"/>
      <c r="J11" s="164"/>
      <c r="K11" s="16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19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8" t="s">
        <v>27</v>
      </c>
      <c r="H25" s="188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44600</v>
      </c>
      <c r="J30" s="44">
        <f>SUM(J31+J42+J61+J82+J89+J109+J131+J150+J160)</f>
        <v>44600</v>
      </c>
      <c r="K30" s="45">
        <f>SUM(K31+K42+K61+K82+K89+K109+K131+K150+K160)</f>
        <v>44270.89</v>
      </c>
      <c r="L30" s="44">
        <f>SUM(L31+L42+L61+L82+L89+L109+L131+L150+L160)</f>
        <v>44270.89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37300</v>
      </c>
      <c r="J31" s="44">
        <f>SUM(J32+J38)</f>
        <v>37300</v>
      </c>
      <c r="K31" s="52">
        <f>SUM(K32+K38)</f>
        <v>37147.19</v>
      </c>
      <c r="L31" s="53">
        <f>SUM(L32+L38)</f>
        <v>37147.19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36700</v>
      </c>
      <c r="J32" s="44">
        <f>SUM(J33)</f>
        <v>36700</v>
      </c>
      <c r="K32" s="45">
        <f>SUM(K33)</f>
        <v>36612.61</v>
      </c>
      <c r="L32" s="44">
        <f>SUM(L33)</f>
        <v>36612.61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36700</v>
      </c>
      <c r="J33" s="44">
        <f t="shared" ref="J33:L34" si="0">SUM(J34)</f>
        <v>36700</v>
      </c>
      <c r="K33" s="44">
        <f t="shared" si="0"/>
        <v>36612.61</v>
      </c>
      <c r="L33" s="44">
        <f t="shared" si="0"/>
        <v>36612.61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36700</v>
      </c>
      <c r="J34" s="45">
        <f t="shared" si="0"/>
        <v>36700</v>
      </c>
      <c r="K34" s="45">
        <f t="shared" si="0"/>
        <v>36612.61</v>
      </c>
      <c r="L34" s="45">
        <f t="shared" si="0"/>
        <v>36612.61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36700</v>
      </c>
      <c r="J35" s="60">
        <v>36700</v>
      </c>
      <c r="K35" s="60">
        <v>36612.61</v>
      </c>
      <c r="L35" s="60">
        <v>36612.61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600</v>
      </c>
      <c r="K38" s="45">
        <f t="shared" si="1"/>
        <v>534.58000000000004</v>
      </c>
      <c r="L38" s="44">
        <f t="shared" si="1"/>
        <v>534.58000000000004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600</v>
      </c>
      <c r="K39" s="44">
        <f t="shared" si="1"/>
        <v>534.58000000000004</v>
      </c>
      <c r="L39" s="44">
        <f t="shared" si="1"/>
        <v>534.58000000000004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600</v>
      </c>
      <c r="K40" s="44">
        <f t="shared" si="1"/>
        <v>534.58000000000004</v>
      </c>
      <c r="L40" s="44">
        <f t="shared" si="1"/>
        <v>534.58000000000004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600</v>
      </c>
      <c r="K41" s="60">
        <v>534.58000000000004</v>
      </c>
      <c r="L41" s="60">
        <v>534.58000000000004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7300</v>
      </c>
      <c r="J42" s="65">
        <f t="shared" si="2"/>
        <v>7300</v>
      </c>
      <c r="K42" s="64">
        <f t="shared" si="2"/>
        <v>7123.7000000000007</v>
      </c>
      <c r="L42" s="64">
        <f t="shared" si="2"/>
        <v>7123.7000000000007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7300</v>
      </c>
      <c r="J43" s="45">
        <f t="shared" si="2"/>
        <v>7300</v>
      </c>
      <c r="K43" s="44">
        <f t="shared" si="2"/>
        <v>7123.7000000000007</v>
      </c>
      <c r="L43" s="45">
        <f t="shared" si="2"/>
        <v>7123.7000000000007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7300</v>
      </c>
      <c r="J44" s="45">
        <f t="shared" si="2"/>
        <v>7300</v>
      </c>
      <c r="K44" s="53">
        <f t="shared" si="2"/>
        <v>7123.7000000000007</v>
      </c>
      <c r="L44" s="53">
        <f t="shared" si="2"/>
        <v>7123.7000000000007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7300</v>
      </c>
      <c r="J45" s="71">
        <f>SUM(J46:J60)</f>
        <v>7300</v>
      </c>
      <c r="K45" s="72">
        <f>SUM(K46:K60)</f>
        <v>7123.7000000000007</v>
      </c>
      <c r="L45" s="72">
        <f>SUM(L46:L60)</f>
        <v>7123.7000000000007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179</v>
      </c>
      <c r="L48" s="60">
        <v>179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2000</v>
      </c>
      <c r="K49" s="60">
        <v>1956.29</v>
      </c>
      <c r="L49" s="60">
        <v>1956.29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1300</v>
      </c>
      <c r="J52" s="60">
        <v>1300</v>
      </c>
      <c r="K52" s="60">
        <v>1300</v>
      </c>
      <c r="L52" s="60">
        <v>1300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238.4</v>
      </c>
      <c r="L55" s="60">
        <v>238.4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800</v>
      </c>
      <c r="J57" s="60">
        <v>800</v>
      </c>
      <c r="K57" s="60">
        <v>800</v>
      </c>
      <c r="L57" s="60">
        <v>800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100</v>
      </c>
      <c r="L58" s="60">
        <v>100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1100</v>
      </c>
      <c r="J59" s="60">
        <v>1100</v>
      </c>
      <c r="K59" s="60">
        <v>1050.01</v>
      </c>
      <c r="L59" s="60">
        <v>1050.01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1500</v>
      </c>
      <c r="J60" s="60">
        <v>1500</v>
      </c>
      <c r="K60" s="60">
        <v>1500</v>
      </c>
      <c r="L60" s="60">
        <v>1500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500</v>
      </c>
      <c r="J176" s="84">
        <f>SUM(J177+J229+J294)</f>
        <v>500</v>
      </c>
      <c r="K176" s="45">
        <f>SUM(K177+K229+K294)</f>
        <v>500</v>
      </c>
      <c r="L176" s="44">
        <f>SUM(L177+L229+L294)</f>
        <v>500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500</v>
      </c>
      <c r="J177" s="64">
        <f>SUM(J178+J200+J207+J219+J223)</f>
        <v>500</v>
      </c>
      <c r="K177" s="64">
        <f>SUM(K178+K200+K207+K219+K223)</f>
        <v>500</v>
      </c>
      <c r="L177" s="64">
        <f>SUM(L178+L200+L207+L219+L223)</f>
        <v>500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500</v>
      </c>
      <c r="J178" s="84">
        <f>SUM(J179+J182+J187+J192+J197)</f>
        <v>500</v>
      </c>
      <c r="K178" s="45">
        <f>SUM(K179+K182+K187+K192+K197)</f>
        <v>500</v>
      </c>
      <c r="L178" s="44">
        <f>SUM(L179+L182+L187+L192+L197)</f>
        <v>500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500</v>
      </c>
      <c r="J187" s="84">
        <f>J188</f>
        <v>500</v>
      </c>
      <c r="K187" s="45">
        <f>K188</f>
        <v>500</v>
      </c>
      <c r="L187" s="44">
        <f>L188</f>
        <v>500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500</v>
      </c>
      <c r="J188" s="44">
        <f>SUM(J189:J191)</f>
        <v>500</v>
      </c>
      <c r="K188" s="44">
        <f>SUM(K189:K191)</f>
        <v>500</v>
      </c>
      <c r="L188" s="44">
        <f>SUM(L189:L191)</f>
        <v>500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500</v>
      </c>
      <c r="J190" s="61">
        <v>500</v>
      </c>
      <c r="K190" s="61">
        <v>500</v>
      </c>
      <c r="L190" s="61">
        <v>500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45100</v>
      </c>
      <c r="J359" s="93">
        <f>SUM(J30+J176)</f>
        <v>45100</v>
      </c>
      <c r="K359" s="93">
        <f>SUM(K30+K176)</f>
        <v>44770.89</v>
      </c>
      <c r="L359" s="93">
        <f>SUM(L30+L176)</f>
        <v>44770.89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160" t="s">
        <v>257</v>
      </c>
      <c r="D361" s="160"/>
      <c r="E361" s="160"/>
      <c r="F361" s="160"/>
      <c r="G361" s="160"/>
      <c r="H361" s="160"/>
      <c r="I361" s="160"/>
      <c r="J361" s="160"/>
      <c r="K361" s="160"/>
      <c r="L361" s="160"/>
    </row>
    <row r="362" spans="1:12" ht="18.75" customHeight="1">
      <c r="A362" s="124"/>
      <c r="B362" s="124"/>
      <c r="C362" s="124"/>
      <c r="D362" s="125" t="s">
        <v>233</v>
      </c>
      <c r="E362"/>
      <c r="F362"/>
      <c r="G362" s="142"/>
      <c r="H362" s="142"/>
      <c r="I362" s="130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A29:F29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C361:L361"/>
    <mergeCell ref="A18:L18"/>
    <mergeCell ref="C22:I22"/>
    <mergeCell ref="G25:H25"/>
  </mergeCells>
  <pageMargins left="0.59055118110236227" right="0.39370078740157483" top="0.74803149606299213" bottom="0.74803149606299213" header="0.31496062992125984" footer="0.31496062992125984"/>
  <pageSetup paperSize="10000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644E-1069-402F-8C22-D46DB995DA8A}">
  <sheetPr>
    <pageSetUpPr fitToPage="1"/>
  </sheetPr>
  <dimension ref="A1:AJ365"/>
  <sheetViews>
    <sheetView showRuler="0" topLeftCell="A176" zoomScaleNormal="100" workbookViewId="0">
      <selection activeCell="B361" sqref="B361:K36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239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240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137600</v>
      </c>
      <c r="J30" s="44">
        <f>SUM(J31+J42+J61+J82+J89+J109+J131+J150+J160)</f>
        <v>137600</v>
      </c>
      <c r="K30" s="45">
        <f>SUM(K31+K42+K61+K82+K89+K109+K131+K150+K160)</f>
        <v>137341.87</v>
      </c>
      <c r="L30" s="44">
        <f>SUM(L31+L42+L61+L82+L89+L109+L131+L150+L160)</f>
        <v>137341.87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120000</v>
      </c>
      <c r="J31" s="44">
        <f>SUM(J32+J38)</f>
        <v>120000</v>
      </c>
      <c r="K31" s="52">
        <f>SUM(K32+K38)</f>
        <v>119800.36</v>
      </c>
      <c r="L31" s="53">
        <f>SUM(L32+L38)</f>
        <v>119800.36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117400</v>
      </c>
      <c r="J32" s="44">
        <f>SUM(J33)</f>
        <v>117400</v>
      </c>
      <c r="K32" s="45">
        <f>SUM(K33)</f>
        <v>117200.36</v>
      </c>
      <c r="L32" s="44">
        <f>SUM(L33)</f>
        <v>117200.36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117400</v>
      </c>
      <c r="J33" s="44">
        <f t="shared" ref="J33:L34" si="0">SUM(J34)</f>
        <v>117400</v>
      </c>
      <c r="K33" s="44">
        <f t="shared" si="0"/>
        <v>117200.36</v>
      </c>
      <c r="L33" s="44">
        <f t="shared" si="0"/>
        <v>117200.36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117400</v>
      </c>
      <c r="J34" s="45">
        <f t="shared" si="0"/>
        <v>117400</v>
      </c>
      <c r="K34" s="45">
        <f t="shared" si="0"/>
        <v>117200.36</v>
      </c>
      <c r="L34" s="45">
        <f t="shared" si="0"/>
        <v>117200.36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117400</v>
      </c>
      <c r="J35" s="60">
        <v>117400</v>
      </c>
      <c r="K35" s="60">
        <v>117200.36</v>
      </c>
      <c r="L35" s="60">
        <v>117200.36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2600</v>
      </c>
      <c r="J38" s="44">
        <f t="shared" si="1"/>
        <v>2600</v>
      </c>
      <c r="K38" s="45">
        <f t="shared" si="1"/>
        <v>2600</v>
      </c>
      <c r="L38" s="44">
        <f t="shared" si="1"/>
        <v>2600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2600</v>
      </c>
      <c r="J39" s="44">
        <f t="shared" si="1"/>
        <v>2600</v>
      </c>
      <c r="K39" s="44">
        <f t="shared" si="1"/>
        <v>2600</v>
      </c>
      <c r="L39" s="44">
        <f t="shared" si="1"/>
        <v>2600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2600</v>
      </c>
      <c r="J40" s="44">
        <f t="shared" si="1"/>
        <v>2600</v>
      </c>
      <c r="K40" s="44">
        <f t="shared" si="1"/>
        <v>2600</v>
      </c>
      <c r="L40" s="44">
        <f t="shared" si="1"/>
        <v>2600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2600</v>
      </c>
      <c r="J41" s="60">
        <v>2600</v>
      </c>
      <c r="K41" s="60">
        <v>2600</v>
      </c>
      <c r="L41" s="60">
        <v>2600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17500</v>
      </c>
      <c r="J42" s="65">
        <f t="shared" si="2"/>
        <v>17500</v>
      </c>
      <c r="K42" s="64">
        <f t="shared" si="2"/>
        <v>17471.759999999998</v>
      </c>
      <c r="L42" s="64">
        <f t="shared" si="2"/>
        <v>17471.759999999998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17500</v>
      </c>
      <c r="J43" s="45">
        <f t="shared" si="2"/>
        <v>17500</v>
      </c>
      <c r="K43" s="44">
        <f t="shared" si="2"/>
        <v>17471.759999999998</v>
      </c>
      <c r="L43" s="45">
        <f t="shared" si="2"/>
        <v>17471.759999999998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17500</v>
      </c>
      <c r="J44" s="45">
        <f t="shared" si="2"/>
        <v>17500</v>
      </c>
      <c r="K44" s="53">
        <f t="shared" si="2"/>
        <v>17471.759999999998</v>
      </c>
      <c r="L44" s="53">
        <f t="shared" si="2"/>
        <v>17471.759999999998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17500</v>
      </c>
      <c r="J45" s="71">
        <f>SUM(J46:J60)</f>
        <v>17500</v>
      </c>
      <c r="K45" s="72">
        <f>SUM(K46:K60)</f>
        <v>17471.759999999998</v>
      </c>
      <c r="L45" s="72">
        <f>SUM(L46:L60)</f>
        <v>17471.759999999998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200</v>
      </c>
      <c r="L47" s="60">
        <v>200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6700</v>
      </c>
      <c r="J49" s="60">
        <v>6700</v>
      </c>
      <c r="K49" s="60">
        <v>6699.15</v>
      </c>
      <c r="L49" s="60">
        <v>6699.15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4600</v>
      </c>
      <c r="J52" s="60">
        <v>4600</v>
      </c>
      <c r="K52" s="60">
        <v>4599.57</v>
      </c>
      <c r="L52" s="60">
        <v>4599.57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75</v>
      </c>
      <c r="L55" s="60">
        <v>75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2000</v>
      </c>
      <c r="J57" s="60">
        <v>2000</v>
      </c>
      <c r="K57" s="60">
        <v>2000</v>
      </c>
      <c r="L57" s="60">
        <v>2000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3900</v>
      </c>
      <c r="J60" s="60">
        <v>3900</v>
      </c>
      <c r="K60" s="60">
        <v>3898.04</v>
      </c>
      <c r="L60" s="60">
        <v>3898.04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69.75</v>
      </c>
      <c r="L131" s="44">
        <f>SUM(L132+L137+L145)</f>
        <v>69.75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69.75</v>
      </c>
      <c r="L145" s="44">
        <f t="shared" si="15"/>
        <v>69.75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69.75</v>
      </c>
      <c r="L146" s="71">
        <f t="shared" si="15"/>
        <v>69.75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69.75</v>
      </c>
      <c r="L147" s="44">
        <f>SUM(L148:L149)</f>
        <v>69.75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69.75</v>
      </c>
      <c r="L148" s="98">
        <v>69.75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9300</v>
      </c>
      <c r="J176" s="84">
        <f>SUM(J177+J229+J294)</f>
        <v>9300</v>
      </c>
      <c r="K176" s="45">
        <f>SUM(K177+K229+K294)</f>
        <v>9200.1</v>
      </c>
      <c r="L176" s="44">
        <f>SUM(L177+L229+L294)</f>
        <v>9200.1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9300</v>
      </c>
      <c r="J177" s="64">
        <f>SUM(J178+J200+J207+J219+J223)</f>
        <v>9300</v>
      </c>
      <c r="K177" s="64">
        <f>SUM(K178+K200+K207+K219+K223)</f>
        <v>9200.1</v>
      </c>
      <c r="L177" s="64">
        <f>SUM(L178+L200+L207+L219+L223)</f>
        <v>9200.1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8700</v>
      </c>
      <c r="J178" s="84">
        <f>SUM(J179+J182+J187+J192+J197)</f>
        <v>8700</v>
      </c>
      <c r="K178" s="45">
        <f>SUM(K179+K182+K187+K192+K197)</f>
        <v>8600.1</v>
      </c>
      <c r="L178" s="44">
        <f>SUM(L179+L182+L187+L192+L197)</f>
        <v>8600.1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3800</v>
      </c>
      <c r="J182" s="85">
        <f>J183</f>
        <v>3800</v>
      </c>
      <c r="K182" s="65">
        <f>K183</f>
        <v>3800</v>
      </c>
      <c r="L182" s="64">
        <f>L183</f>
        <v>3800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3800</v>
      </c>
      <c r="J183" s="84">
        <f>SUM(J184:J186)</f>
        <v>3800</v>
      </c>
      <c r="K183" s="45">
        <f>SUM(K184:K186)</f>
        <v>3800</v>
      </c>
      <c r="L183" s="44">
        <f>SUM(L184:L186)</f>
        <v>3800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3800</v>
      </c>
      <c r="J185" s="61">
        <v>3800</v>
      </c>
      <c r="K185" s="61">
        <v>3800</v>
      </c>
      <c r="L185" s="61">
        <v>3800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4900</v>
      </c>
      <c r="J187" s="84">
        <f>J188</f>
        <v>4900</v>
      </c>
      <c r="K187" s="45">
        <f>K188</f>
        <v>4800.1000000000004</v>
      </c>
      <c r="L187" s="44">
        <f>L188</f>
        <v>4800.1000000000004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4900</v>
      </c>
      <c r="J188" s="44">
        <f>SUM(J189:J191)</f>
        <v>4900</v>
      </c>
      <c r="K188" s="44">
        <f>SUM(K189:K191)</f>
        <v>4800.1000000000004</v>
      </c>
      <c r="L188" s="44">
        <f>SUM(L189:L191)</f>
        <v>4800.1000000000004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2300</v>
      </c>
      <c r="J189" s="61">
        <v>2300</v>
      </c>
      <c r="K189" s="61">
        <v>2236.1</v>
      </c>
      <c r="L189" s="104">
        <v>2236.1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2600</v>
      </c>
      <c r="J190" s="61">
        <v>2600</v>
      </c>
      <c r="K190" s="61">
        <v>2564</v>
      </c>
      <c r="L190" s="61">
        <v>2564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600</v>
      </c>
      <c r="J200" s="86">
        <f t="shared" si="20"/>
        <v>600</v>
      </c>
      <c r="K200" s="52">
        <f t="shared" si="20"/>
        <v>600</v>
      </c>
      <c r="L200" s="53">
        <f t="shared" si="20"/>
        <v>600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600</v>
      </c>
      <c r="J201" s="84">
        <f t="shared" si="20"/>
        <v>600</v>
      </c>
      <c r="K201" s="45">
        <f t="shared" si="20"/>
        <v>600</v>
      </c>
      <c r="L201" s="44">
        <f t="shared" si="20"/>
        <v>600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600</v>
      </c>
      <c r="J202" s="85">
        <f>SUM(J203:J206)</f>
        <v>600</v>
      </c>
      <c r="K202" s="65">
        <f>SUM(K203:K206)</f>
        <v>600</v>
      </c>
      <c r="L202" s="64">
        <f>SUM(L203:L206)</f>
        <v>600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600</v>
      </c>
      <c r="J206" s="61">
        <v>600</v>
      </c>
      <c r="K206" s="61">
        <v>600</v>
      </c>
      <c r="L206" s="104">
        <v>600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146900</v>
      </c>
      <c r="J359" s="93">
        <f>SUM(J30+J176)</f>
        <v>146900</v>
      </c>
      <c r="K359" s="93">
        <f>SUM(K30+K176)</f>
        <v>146541.97</v>
      </c>
      <c r="L359" s="93">
        <f>SUM(L30+L176)</f>
        <v>146541.97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B361" s="160" t="s">
        <v>257</v>
      </c>
      <c r="C361" s="160"/>
      <c r="D361" s="160"/>
      <c r="E361" s="160"/>
      <c r="F361" s="160"/>
      <c r="G361" s="160"/>
      <c r="H361" s="160"/>
      <c r="I361" s="160"/>
      <c r="J361" s="160"/>
      <c r="K361" s="160"/>
      <c r="L361" s="123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B361:K361"/>
  </mergeCells>
  <pageMargins left="0.59055118110236227" right="0.39370078740157483" top="0.74803149606299213" bottom="0.74803149606299213" header="0.31496062992125984" footer="0.31496062992125984"/>
  <pageSetup paperSize="10000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FEE69-32CF-4EF1-A97B-D21172BAA248}">
  <dimension ref="A1:AJ365"/>
  <sheetViews>
    <sheetView showRuler="0" topLeftCell="A42" zoomScaleNormal="100" workbookViewId="0">
      <selection activeCell="C361" sqref="C361:L36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241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240</v>
      </c>
      <c r="J25" s="145" t="s">
        <v>242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8200</v>
      </c>
      <c r="J30" s="44">
        <f>SUM(J31+J42+J61+J82+J89+J109+J131+J150+J160)</f>
        <v>8200</v>
      </c>
      <c r="K30" s="45">
        <f>SUM(K31+K42+K61+K82+K89+K109+K131+K150+K160)</f>
        <v>8173.77</v>
      </c>
      <c r="L30" s="44">
        <f>SUM(L31+L42+L61+L82+L89+L109+L131+L150+L160)</f>
        <v>8173.77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8200</v>
      </c>
      <c r="J42" s="65">
        <f t="shared" si="2"/>
        <v>8200</v>
      </c>
      <c r="K42" s="64">
        <f t="shared" si="2"/>
        <v>8173.77</v>
      </c>
      <c r="L42" s="64">
        <f t="shared" si="2"/>
        <v>8173.77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8200</v>
      </c>
      <c r="J43" s="45">
        <f t="shared" si="2"/>
        <v>8200</v>
      </c>
      <c r="K43" s="44">
        <f t="shared" si="2"/>
        <v>8173.77</v>
      </c>
      <c r="L43" s="45">
        <f t="shared" si="2"/>
        <v>8173.77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8200</v>
      </c>
      <c r="J44" s="45">
        <f t="shared" si="2"/>
        <v>8200</v>
      </c>
      <c r="K44" s="53">
        <f t="shared" si="2"/>
        <v>8173.77</v>
      </c>
      <c r="L44" s="53">
        <f t="shared" si="2"/>
        <v>8173.77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8200</v>
      </c>
      <c r="J45" s="71">
        <f>SUM(J46:J60)</f>
        <v>8200</v>
      </c>
      <c r="K45" s="72">
        <f>SUM(K46:K60)</f>
        <v>8173.77</v>
      </c>
      <c r="L45" s="72">
        <f>SUM(L46:L60)</f>
        <v>8173.77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2200</v>
      </c>
      <c r="J52" s="60">
        <v>2200</v>
      </c>
      <c r="K52" s="60">
        <v>2173.77</v>
      </c>
      <c r="L52" s="60">
        <v>2173.77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6000</v>
      </c>
      <c r="J57" s="60">
        <v>6000</v>
      </c>
      <c r="K57" s="60">
        <v>6000</v>
      </c>
      <c r="L57" s="60">
        <v>6000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8200</v>
      </c>
      <c r="J359" s="93">
        <f>SUM(J30+J176)</f>
        <v>8200</v>
      </c>
      <c r="K359" s="93">
        <f>SUM(K30+K176)</f>
        <v>8173.77</v>
      </c>
      <c r="L359" s="93">
        <f>SUM(L30+L176)</f>
        <v>8173.77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160" t="s">
        <v>257</v>
      </c>
      <c r="D361" s="160"/>
      <c r="E361" s="160"/>
      <c r="F361" s="160"/>
      <c r="G361" s="160"/>
      <c r="H361" s="160"/>
      <c r="I361" s="160"/>
      <c r="J361" s="160"/>
      <c r="K361" s="160"/>
      <c r="L361" s="160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C361:L36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E0BE9-232B-4D02-9BBE-7F9F52D19044}">
  <dimension ref="A1:AJ365"/>
  <sheetViews>
    <sheetView showRuler="0" topLeftCell="A60" zoomScaleNormal="100" workbookViewId="0">
      <selection activeCell="C361" sqref="C361:L36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243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244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245</v>
      </c>
      <c r="H23" s="21"/>
      <c r="J23" s="147" t="s">
        <v>23</v>
      </c>
      <c r="K23" s="22" t="s">
        <v>242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246</v>
      </c>
      <c r="J25" s="145" t="s">
        <v>29</v>
      </c>
      <c r="K25" s="146" t="s">
        <v>24</v>
      </c>
      <c r="L25" s="146" t="s">
        <v>246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3300</v>
      </c>
      <c r="J30" s="44">
        <f>SUM(J31+J42+J61+J82+J89+J109+J131+J150+J160)</f>
        <v>3300</v>
      </c>
      <c r="K30" s="45">
        <f>SUM(K31+K42+K61+K82+K89+K109+K131+K150+K160)</f>
        <v>3300</v>
      </c>
      <c r="L30" s="44">
        <f>SUM(L31+L42+L61+L82+L89+L109+L131+L150+L160)</f>
        <v>3300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3300</v>
      </c>
      <c r="J42" s="65">
        <f t="shared" si="2"/>
        <v>3300</v>
      </c>
      <c r="K42" s="64">
        <f t="shared" si="2"/>
        <v>3300</v>
      </c>
      <c r="L42" s="64">
        <f t="shared" si="2"/>
        <v>3300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3300</v>
      </c>
      <c r="J43" s="45">
        <f t="shared" si="2"/>
        <v>3300</v>
      </c>
      <c r="K43" s="44">
        <f t="shared" si="2"/>
        <v>3300</v>
      </c>
      <c r="L43" s="45">
        <f t="shared" si="2"/>
        <v>3300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3300</v>
      </c>
      <c r="J44" s="45">
        <f t="shared" si="2"/>
        <v>3300</v>
      </c>
      <c r="K44" s="53">
        <f t="shared" si="2"/>
        <v>3300</v>
      </c>
      <c r="L44" s="53">
        <f t="shared" si="2"/>
        <v>3300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3300</v>
      </c>
      <c r="J45" s="71">
        <f>SUM(J46:J60)</f>
        <v>3300</v>
      </c>
      <c r="K45" s="72">
        <f>SUM(K46:K60)</f>
        <v>3300</v>
      </c>
      <c r="L45" s="72">
        <f>SUM(L46:L60)</f>
        <v>3300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1900</v>
      </c>
      <c r="J57" s="60">
        <v>1900</v>
      </c>
      <c r="K57" s="60">
        <v>1900</v>
      </c>
      <c r="L57" s="60">
        <v>1900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1400</v>
      </c>
      <c r="J60" s="60">
        <v>1400</v>
      </c>
      <c r="K60" s="60">
        <v>1400</v>
      </c>
      <c r="L60" s="60">
        <v>1400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40700</v>
      </c>
      <c r="J176" s="84">
        <f>SUM(J177+J229+J294)</f>
        <v>40700</v>
      </c>
      <c r="K176" s="45">
        <f>SUM(K177+K229+K294)</f>
        <v>40691.83</v>
      </c>
      <c r="L176" s="44">
        <f>SUM(L177+L229+L294)</f>
        <v>40691.83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40700</v>
      </c>
      <c r="J177" s="64">
        <f>SUM(J178+J200+J207+J219+J223)</f>
        <v>40700</v>
      </c>
      <c r="K177" s="64">
        <f>SUM(K178+K200+K207+K219+K223)</f>
        <v>40691.83</v>
      </c>
      <c r="L177" s="64">
        <f>SUM(L178+L200+L207+L219+L223)</f>
        <v>40691.83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40700</v>
      </c>
      <c r="J178" s="84">
        <f>SUM(J179+J182+J187+J192+J197)</f>
        <v>40700</v>
      </c>
      <c r="K178" s="45">
        <f>SUM(K179+K182+K187+K192+K197)</f>
        <v>40691.83</v>
      </c>
      <c r="L178" s="44">
        <f>SUM(L179+L182+L187+L192+L197)</f>
        <v>40691.83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35500</v>
      </c>
      <c r="J182" s="85">
        <f>J183</f>
        <v>35500</v>
      </c>
      <c r="K182" s="65">
        <f>K183</f>
        <v>35491.83</v>
      </c>
      <c r="L182" s="64">
        <f>L183</f>
        <v>35491.83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35500</v>
      </c>
      <c r="J183" s="84">
        <f>SUM(J184:J186)</f>
        <v>35500</v>
      </c>
      <c r="K183" s="45">
        <f>SUM(K184:K186)</f>
        <v>35491.83</v>
      </c>
      <c r="L183" s="44">
        <f>SUM(L184:L186)</f>
        <v>35491.83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35500</v>
      </c>
      <c r="J185" s="61">
        <v>35500</v>
      </c>
      <c r="K185" s="61">
        <v>35491.83</v>
      </c>
      <c r="L185" s="61">
        <v>35491.83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5200</v>
      </c>
      <c r="J187" s="84">
        <f>J188</f>
        <v>5200</v>
      </c>
      <c r="K187" s="45">
        <f>K188</f>
        <v>5200</v>
      </c>
      <c r="L187" s="44">
        <f>L188</f>
        <v>5200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5200</v>
      </c>
      <c r="J188" s="44">
        <f>SUM(J189:J191)</f>
        <v>5200</v>
      </c>
      <c r="K188" s="44">
        <f>SUM(K189:K191)</f>
        <v>5200</v>
      </c>
      <c r="L188" s="44">
        <f>SUM(L189:L191)</f>
        <v>5200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5200</v>
      </c>
      <c r="J190" s="61">
        <v>5200</v>
      </c>
      <c r="K190" s="61">
        <v>5200</v>
      </c>
      <c r="L190" s="61">
        <v>5200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44000</v>
      </c>
      <c r="J359" s="93">
        <f>SUM(J30+J176)</f>
        <v>44000</v>
      </c>
      <c r="K359" s="93">
        <f>SUM(K30+K176)</f>
        <v>43991.83</v>
      </c>
      <c r="L359" s="93">
        <f>SUM(L30+L176)</f>
        <v>43991.83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160" t="s">
        <v>257</v>
      </c>
      <c r="D361" s="160"/>
      <c r="E361" s="160"/>
      <c r="F361" s="160"/>
      <c r="G361" s="160"/>
      <c r="H361" s="160"/>
      <c r="I361" s="160"/>
      <c r="J361" s="160"/>
      <c r="K361" s="160"/>
      <c r="L361" s="160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C361:L36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53D5E-91BD-44CE-910D-CE420688DC3F}">
  <dimension ref="A1:AJ365"/>
  <sheetViews>
    <sheetView showRuler="0" topLeftCell="A35" zoomScaleNormal="100" workbookViewId="0">
      <selection activeCell="B361" sqref="B361:K36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247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248</v>
      </c>
      <c r="J25" s="145" t="s">
        <v>242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12200</v>
      </c>
      <c r="J30" s="44">
        <f>SUM(J31+J42+J61+J82+J89+J109+J131+J150+J160)</f>
        <v>12200</v>
      </c>
      <c r="K30" s="45">
        <f>SUM(K31+K42+K61+K82+K89+K109+K131+K150+K160)</f>
        <v>11516.97</v>
      </c>
      <c r="L30" s="44">
        <f>SUM(L31+L42+L61+L82+L89+L109+L131+L150+L160)</f>
        <v>11516.97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11300</v>
      </c>
      <c r="J31" s="44">
        <f>SUM(J32+J38)</f>
        <v>11300</v>
      </c>
      <c r="K31" s="52">
        <f>SUM(K32+K38)</f>
        <v>10947.46</v>
      </c>
      <c r="L31" s="53">
        <f>SUM(L32+L38)</f>
        <v>10947.46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11100</v>
      </c>
      <c r="J32" s="44">
        <f>SUM(J33)</f>
        <v>11100</v>
      </c>
      <c r="K32" s="45">
        <f>SUM(K33)</f>
        <v>10789.39</v>
      </c>
      <c r="L32" s="44">
        <f>SUM(L33)</f>
        <v>10789.39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11100</v>
      </c>
      <c r="J33" s="44">
        <f t="shared" ref="J33:L34" si="0">SUM(J34)</f>
        <v>11100</v>
      </c>
      <c r="K33" s="44">
        <f t="shared" si="0"/>
        <v>10789.39</v>
      </c>
      <c r="L33" s="44">
        <f t="shared" si="0"/>
        <v>10789.39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11100</v>
      </c>
      <c r="J34" s="45">
        <f t="shared" si="0"/>
        <v>11100</v>
      </c>
      <c r="K34" s="45">
        <f t="shared" si="0"/>
        <v>10789.39</v>
      </c>
      <c r="L34" s="45">
        <f t="shared" si="0"/>
        <v>10789.39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11100</v>
      </c>
      <c r="J35" s="60">
        <v>11100</v>
      </c>
      <c r="K35" s="60">
        <v>10789.39</v>
      </c>
      <c r="L35" s="60">
        <v>10789.39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158.07</v>
      </c>
      <c r="L38" s="44">
        <f t="shared" si="1"/>
        <v>158.07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158.07</v>
      </c>
      <c r="L39" s="44">
        <f t="shared" si="1"/>
        <v>158.07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158.07</v>
      </c>
      <c r="L40" s="44">
        <f t="shared" si="1"/>
        <v>158.07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158.07</v>
      </c>
      <c r="L41" s="60">
        <v>158.07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800</v>
      </c>
      <c r="J42" s="65">
        <f t="shared" si="2"/>
        <v>800</v>
      </c>
      <c r="K42" s="64">
        <f t="shared" si="2"/>
        <v>496.58000000000004</v>
      </c>
      <c r="L42" s="64">
        <f t="shared" si="2"/>
        <v>496.58000000000004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800</v>
      </c>
      <c r="J43" s="45">
        <f t="shared" si="2"/>
        <v>800</v>
      </c>
      <c r="K43" s="44">
        <f t="shared" si="2"/>
        <v>496.58000000000004</v>
      </c>
      <c r="L43" s="45">
        <f t="shared" si="2"/>
        <v>496.58000000000004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800</v>
      </c>
      <c r="J44" s="45">
        <f t="shared" si="2"/>
        <v>800</v>
      </c>
      <c r="K44" s="53">
        <f t="shared" si="2"/>
        <v>496.58000000000004</v>
      </c>
      <c r="L44" s="53">
        <f t="shared" si="2"/>
        <v>496.58000000000004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800</v>
      </c>
      <c r="J45" s="71">
        <f>SUM(J46:J60)</f>
        <v>800</v>
      </c>
      <c r="K45" s="72">
        <f>SUM(K46:K60)</f>
        <v>496.58000000000004</v>
      </c>
      <c r="L45" s="72">
        <f>SUM(L46:L60)</f>
        <v>496.58000000000004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155</v>
      </c>
      <c r="L55" s="60">
        <v>155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98.25</v>
      </c>
      <c r="L58" s="60">
        <v>98.25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300</v>
      </c>
      <c r="K60" s="60">
        <v>243.33</v>
      </c>
      <c r="L60" s="60">
        <v>243.33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72.930000000000007</v>
      </c>
      <c r="L131" s="44">
        <f>SUM(L132+L137+L145)</f>
        <v>72.930000000000007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72.930000000000007</v>
      </c>
      <c r="L145" s="44">
        <f t="shared" si="15"/>
        <v>72.930000000000007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72.930000000000007</v>
      </c>
      <c r="L146" s="71">
        <f t="shared" si="15"/>
        <v>72.930000000000007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72.930000000000007</v>
      </c>
      <c r="L147" s="44">
        <f>SUM(L148:L149)</f>
        <v>72.930000000000007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72.930000000000007</v>
      </c>
      <c r="L148" s="98">
        <v>72.930000000000007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12200</v>
      </c>
      <c r="J359" s="93">
        <f>SUM(J30+J176)</f>
        <v>12200</v>
      </c>
      <c r="K359" s="93">
        <f>SUM(K30+K176)</f>
        <v>11516.97</v>
      </c>
      <c r="L359" s="93">
        <f>SUM(L30+L176)</f>
        <v>11516.97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B361" s="160" t="s">
        <v>257</v>
      </c>
      <c r="C361" s="160"/>
      <c r="D361" s="160"/>
      <c r="E361" s="160"/>
      <c r="F361" s="160"/>
      <c r="G361" s="160"/>
      <c r="H361" s="160"/>
      <c r="I361" s="160"/>
      <c r="J361" s="160"/>
      <c r="K361" s="160"/>
      <c r="L361" s="123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B361:K36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6624-2E44-425F-8BA6-64E8A14D45D0}">
  <dimension ref="A1:AJ365"/>
  <sheetViews>
    <sheetView showRuler="0" topLeftCell="A42" zoomScaleNormal="100" workbookViewId="0">
      <selection activeCell="C361" sqref="C361:L361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250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251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252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242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253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5400</v>
      </c>
      <c r="J30" s="44">
        <f>SUM(J31+J42+J61+J82+J89+J109+J131+J150+J160)</f>
        <v>5400</v>
      </c>
      <c r="K30" s="45">
        <f>SUM(K31+K42+K61+K82+K89+K109+K131+K150+K160)</f>
        <v>5400</v>
      </c>
      <c r="L30" s="44">
        <f>SUM(L31+L42+L61+L82+L89+L109+L131+L150+L160)</f>
        <v>5400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5400</v>
      </c>
      <c r="J42" s="65">
        <f t="shared" si="2"/>
        <v>5400</v>
      </c>
      <c r="K42" s="64">
        <f t="shared" si="2"/>
        <v>5400</v>
      </c>
      <c r="L42" s="64">
        <f t="shared" si="2"/>
        <v>5400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5400</v>
      </c>
      <c r="J43" s="45">
        <f t="shared" si="2"/>
        <v>5400</v>
      </c>
      <c r="K43" s="44">
        <f t="shared" si="2"/>
        <v>5400</v>
      </c>
      <c r="L43" s="45">
        <f t="shared" si="2"/>
        <v>5400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5400</v>
      </c>
      <c r="J44" s="45">
        <f t="shared" si="2"/>
        <v>5400</v>
      </c>
      <c r="K44" s="53">
        <f t="shared" si="2"/>
        <v>5400</v>
      </c>
      <c r="L44" s="53">
        <f t="shared" si="2"/>
        <v>5400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5400</v>
      </c>
      <c r="J45" s="71">
        <f>SUM(J46:J60)</f>
        <v>5400</v>
      </c>
      <c r="K45" s="72">
        <f>SUM(K46:K60)</f>
        <v>5400</v>
      </c>
      <c r="L45" s="72">
        <f>SUM(L46:L60)</f>
        <v>5400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5400</v>
      </c>
      <c r="J60" s="60">
        <v>5400</v>
      </c>
      <c r="K60" s="60">
        <v>5400</v>
      </c>
      <c r="L60" s="60">
        <v>5400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5400</v>
      </c>
      <c r="J359" s="93">
        <f>SUM(J30+J176)</f>
        <v>5400</v>
      </c>
      <c r="K359" s="93">
        <f>SUM(K30+K176)</f>
        <v>5400</v>
      </c>
      <c r="L359" s="93">
        <f>SUM(L30+L176)</f>
        <v>5400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160" t="s">
        <v>257</v>
      </c>
      <c r="D361" s="160"/>
      <c r="E361" s="160"/>
      <c r="F361" s="160"/>
      <c r="G361" s="160"/>
      <c r="H361" s="160"/>
      <c r="I361" s="160"/>
      <c r="J361" s="160"/>
      <c r="K361" s="160"/>
      <c r="L361" s="160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C361:L36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EBC6A-C2EF-4067-8699-FB92B0523CE6}">
  <dimension ref="A1:AJ365"/>
  <sheetViews>
    <sheetView tabSelected="1" showRuler="0" topLeftCell="A60" zoomScaleNormal="100" workbookViewId="0">
      <selection activeCell="I377" sqref="I377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1" t="s">
        <v>7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3" t="s">
        <v>8</v>
      </c>
      <c r="H8" s="163"/>
      <c r="I8" s="163"/>
      <c r="J8" s="163"/>
      <c r="K8" s="163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4" t="s">
        <v>11</v>
      </c>
      <c r="H11" s="164"/>
      <c r="I11" s="164"/>
      <c r="J11" s="164"/>
      <c r="K11" s="164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256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3" t="s">
        <v>239</v>
      </c>
      <c r="D22" s="184"/>
      <c r="E22" s="184"/>
      <c r="F22" s="184"/>
      <c r="G22" s="184"/>
      <c r="H22" s="184"/>
      <c r="I22" s="184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254</v>
      </c>
      <c r="I24" s="25"/>
      <c r="J24" s="26"/>
      <c r="K24" s="16"/>
      <c r="L24" s="16"/>
      <c r="M24" s="136"/>
    </row>
    <row r="25" spans="1:17" ht="13.5" customHeight="1">
      <c r="F25" s="153"/>
      <c r="G25" s="188" t="s">
        <v>27</v>
      </c>
      <c r="H25" s="188"/>
      <c r="I25" s="144" t="s">
        <v>240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255</v>
      </c>
      <c r="I26" s="29"/>
      <c r="J26" s="29"/>
      <c r="K26" s="30"/>
      <c r="L26" s="31" t="s">
        <v>32</v>
      </c>
      <c r="M26" s="137"/>
    </row>
    <row r="27" spans="1:17" ht="24" customHeight="1">
      <c r="A27" s="168" t="s">
        <v>33</v>
      </c>
      <c r="B27" s="169"/>
      <c r="C27" s="169"/>
      <c r="D27" s="169"/>
      <c r="E27" s="169"/>
      <c r="F27" s="169"/>
      <c r="G27" s="172" t="s">
        <v>34</v>
      </c>
      <c r="H27" s="174" t="s">
        <v>35</v>
      </c>
      <c r="I27" s="176" t="s">
        <v>36</v>
      </c>
      <c r="J27" s="177"/>
      <c r="K27" s="178" t="s">
        <v>37</v>
      </c>
      <c r="L27" s="180" t="s">
        <v>38</v>
      </c>
      <c r="M27" s="137"/>
    </row>
    <row r="28" spans="1:17" ht="46.5" customHeight="1">
      <c r="A28" s="170"/>
      <c r="B28" s="171"/>
      <c r="C28" s="171"/>
      <c r="D28" s="171"/>
      <c r="E28" s="171"/>
      <c r="F28" s="171"/>
      <c r="G28" s="173"/>
      <c r="H28" s="175"/>
      <c r="I28" s="32" t="s">
        <v>39</v>
      </c>
      <c r="J28" s="33" t="s">
        <v>40</v>
      </c>
      <c r="K28" s="179"/>
      <c r="L28" s="181"/>
    </row>
    <row r="29" spans="1:17" ht="11.25" customHeight="1">
      <c r="A29" s="185" t="s">
        <v>41</v>
      </c>
      <c r="B29" s="186"/>
      <c r="C29" s="186"/>
      <c r="D29" s="186"/>
      <c r="E29" s="186"/>
      <c r="F29" s="187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1400</v>
      </c>
      <c r="J30" s="44">
        <f>SUM(J31+J42+J61+J82+J89+J109+J131+J150+J160)</f>
        <v>1400</v>
      </c>
      <c r="K30" s="45">
        <f>SUM(K31+K42+K61+K82+K89+K109+K131+K150+K160)</f>
        <v>1212.67</v>
      </c>
      <c r="L30" s="44">
        <f>SUM(L31+L42+L61+L82+L89+L109+L131+L150+L160)</f>
        <v>1212.67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1400</v>
      </c>
      <c r="J42" s="65">
        <f t="shared" si="2"/>
        <v>1400</v>
      </c>
      <c r="K42" s="64">
        <f t="shared" si="2"/>
        <v>1212.67</v>
      </c>
      <c r="L42" s="64">
        <f t="shared" si="2"/>
        <v>1212.67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1400</v>
      </c>
      <c r="J43" s="45">
        <f t="shared" si="2"/>
        <v>1400</v>
      </c>
      <c r="K43" s="44">
        <f t="shared" si="2"/>
        <v>1212.67</v>
      </c>
      <c r="L43" s="45">
        <f t="shared" si="2"/>
        <v>1212.67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1400</v>
      </c>
      <c r="J44" s="45">
        <f t="shared" si="2"/>
        <v>1400</v>
      </c>
      <c r="K44" s="53">
        <f t="shared" si="2"/>
        <v>1212.67</v>
      </c>
      <c r="L44" s="53">
        <f t="shared" si="2"/>
        <v>1212.67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1400</v>
      </c>
      <c r="J45" s="71">
        <f>SUM(J46:J60)</f>
        <v>1400</v>
      </c>
      <c r="K45" s="72">
        <f>SUM(K46:K60)</f>
        <v>1212.67</v>
      </c>
      <c r="L45" s="72">
        <f>SUM(L46:L60)</f>
        <v>1212.67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100</v>
      </c>
      <c r="J49" s="60">
        <v>100</v>
      </c>
      <c r="K49" s="60">
        <v>94.74</v>
      </c>
      <c r="L49" s="60">
        <v>94.74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300</v>
      </c>
      <c r="J57" s="60">
        <v>300</v>
      </c>
      <c r="K57" s="60">
        <v>192.14</v>
      </c>
      <c r="L57" s="60">
        <v>192.14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1000</v>
      </c>
      <c r="K60" s="60">
        <v>925.79</v>
      </c>
      <c r="L60" s="60">
        <v>925.79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1400</v>
      </c>
      <c r="J359" s="93">
        <f>SUM(J30+J176)</f>
        <v>1400</v>
      </c>
      <c r="K359" s="93">
        <f>SUM(K30+K176)</f>
        <v>1212.67</v>
      </c>
      <c r="L359" s="93">
        <f>SUM(L30+L176)</f>
        <v>1212.67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160" t="s">
        <v>257</v>
      </c>
      <c r="D361" s="160"/>
      <c r="E361" s="160"/>
      <c r="F361" s="160"/>
      <c r="G361" s="160"/>
      <c r="H361" s="160"/>
      <c r="I361" s="160"/>
      <c r="J361" s="160"/>
      <c r="K361" s="160"/>
      <c r="L361" s="160"/>
    </row>
    <row r="362" spans="1:12" ht="18.75" customHeight="1">
      <c r="A362" s="124"/>
      <c r="B362" s="124"/>
      <c r="C362" s="124"/>
      <c r="D362" s="125" t="s">
        <v>233</v>
      </c>
      <c r="E362" s="154"/>
      <c r="F362" s="154"/>
      <c r="G362" s="142"/>
      <c r="H362" s="142"/>
      <c r="I362" s="155" t="s">
        <v>234</v>
      </c>
      <c r="K362" s="165" t="s">
        <v>235</v>
      </c>
      <c r="L362" s="165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6" t="s">
        <v>238</v>
      </c>
      <c r="E365" s="167"/>
      <c r="F365" s="167"/>
      <c r="G365" s="167"/>
      <c r="H365" s="128"/>
      <c r="I365" s="129" t="s">
        <v>234</v>
      </c>
      <c r="K365" s="165" t="s">
        <v>235</v>
      </c>
      <c r="L365" s="165"/>
    </row>
  </sheetData>
  <sheetProtection formatCells="0" formatColumns="0" formatRows="0" insertColumns="0" insertRows="0" insertHyperlinks="0" deleteColumns="0" deleteRows="0" sort="0" autoFilter="0" pivotTables="0"/>
  <mergeCells count="23">
    <mergeCell ref="B13:L13"/>
    <mergeCell ref="A7:L7"/>
    <mergeCell ref="G8:K8"/>
    <mergeCell ref="A9:L9"/>
    <mergeCell ref="G10:K10"/>
    <mergeCell ref="G11:K11"/>
    <mergeCell ref="L27:L28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A29:F29"/>
    <mergeCell ref="K362:L362"/>
    <mergeCell ref="D365:G365"/>
    <mergeCell ref="K365:L365"/>
    <mergeCell ref="C361:L36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1329</vt:lpstr>
      <vt:lpstr>6211</vt:lpstr>
      <vt:lpstr>6411</vt:lpstr>
      <vt:lpstr>8218</vt:lpstr>
      <vt:lpstr>104140</vt:lpstr>
      <vt:lpstr>4121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2020-01-14T14:15:13Z</cp:lastPrinted>
  <dcterms:created xsi:type="dcterms:W3CDTF">2019-01-14T20:28:53Z</dcterms:created>
  <dcterms:modified xsi:type="dcterms:W3CDTF">2020-01-14T14:16:40Z</dcterms:modified>
</cp:coreProperties>
</file>