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34" i="1"/>
  <c r="I33" s="1"/>
  <c r="I32" s="1"/>
  <c r="I31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4"/>
  <c r="I133" s="1"/>
  <c r="I132" s="1"/>
  <c r="J134"/>
  <c r="J133" s="1"/>
  <c r="J132" s="1"/>
  <c r="K134"/>
  <c r="K133" s="1"/>
  <c r="K132" s="1"/>
  <c r="L134"/>
  <c r="L133" s="1"/>
  <c r="L132" s="1"/>
  <c r="I139"/>
  <c r="I138" s="1"/>
  <c r="I137" s="1"/>
  <c r="J139"/>
  <c r="J138" s="1"/>
  <c r="J137" s="1"/>
  <c r="K139"/>
  <c r="K138" s="1"/>
  <c r="K137" s="1"/>
  <c r="L139"/>
  <c r="L138" s="1"/>
  <c r="L137" s="1"/>
  <c r="I143"/>
  <c r="I142" s="1"/>
  <c r="J143"/>
  <c r="J142" s="1"/>
  <c r="K143"/>
  <c r="K142" s="1"/>
  <c r="L143"/>
  <c r="L142" s="1"/>
  <c r="I147"/>
  <c r="I146" s="1"/>
  <c r="I145" s="1"/>
  <c r="J147"/>
  <c r="J146" s="1"/>
  <c r="J145" s="1"/>
  <c r="K147"/>
  <c r="K146" s="1"/>
  <c r="K145" s="1"/>
  <c r="L147"/>
  <c r="L146" s="1"/>
  <c r="L145" s="1"/>
  <c r="I153"/>
  <c r="I152" s="1"/>
  <c r="I151" s="1"/>
  <c r="I150" s="1"/>
  <c r="J153"/>
  <c r="J152" s="1"/>
  <c r="J151" s="1"/>
  <c r="J150" s="1"/>
  <c r="K153"/>
  <c r="K152" s="1"/>
  <c r="L153"/>
  <c r="L152" s="1"/>
  <c r="I157"/>
  <c r="I158"/>
  <c r="J158"/>
  <c r="J157" s="1"/>
  <c r="K158"/>
  <c r="K157" s="1"/>
  <c r="L158"/>
  <c r="L157" s="1"/>
  <c r="I163"/>
  <c r="I162" s="1"/>
  <c r="I161" s="1"/>
  <c r="J163"/>
  <c r="J162" s="1"/>
  <c r="J161" s="1"/>
  <c r="K163"/>
  <c r="K162" s="1"/>
  <c r="K161" s="1"/>
  <c r="L163"/>
  <c r="L162" s="1"/>
  <c r="L161" s="1"/>
  <c r="I167"/>
  <c r="I166" s="1"/>
  <c r="J167"/>
  <c r="J166" s="1"/>
  <c r="K167"/>
  <c r="K166" s="1"/>
  <c r="L167"/>
  <c r="L166" s="1"/>
  <c r="I172"/>
  <c r="I171" s="1"/>
  <c r="J172"/>
  <c r="J171" s="1"/>
  <c r="K172"/>
  <c r="K171" s="1"/>
  <c r="L172"/>
  <c r="L171" s="1"/>
  <c r="I180"/>
  <c r="I179" s="1"/>
  <c r="J180"/>
  <c r="J179" s="1"/>
  <c r="K180"/>
  <c r="K179" s="1"/>
  <c r="L180"/>
  <c r="L179" s="1"/>
  <c r="I183"/>
  <c r="I182" s="1"/>
  <c r="J183"/>
  <c r="J182" s="1"/>
  <c r="K183"/>
  <c r="K182" s="1"/>
  <c r="L183"/>
  <c r="L182" s="1"/>
  <c r="I188"/>
  <c r="I187" s="1"/>
  <c r="J188"/>
  <c r="J187" s="1"/>
  <c r="K188"/>
  <c r="K187" s="1"/>
  <c r="L188"/>
  <c r="L187" s="1"/>
  <c r="I193"/>
  <c r="I192" s="1"/>
  <c r="J193"/>
  <c r="J192" s="1"/>
  <c r="K193"/>
  <c r="K192" s="1"/>
  <c r="L193"/>
  <c r="L192" s="1"/>
  <c r="I198"/>
  <c r="I197" s="1"/>
  <c r="J198"/>
  <c r="J197" s="1"/>
  <c r="K198"/>
  <c r="K197" s="1"/>
  <c r="L198"/>
  <c r="L197" s="1"/>
  <c r="I202"/>
  <c r="I201" s="1"/>
  <c r="I200" s="1"/>
  <c r="J202"/>
  <c r="J201" s="1"/>
  <c r="J200" s="1"/>
  <c r="K202"/>
  <c r="K201" s="1"/>
  <c r="K200" s="1"/>
  <c r="L202"/>
  <c r="L201" s="1"/>
  <c r="L200" s="1"/>
  <c r="I209"/>
  <c r="I208" s="1"/>
  <c r="I207" s="1"/>
  <c r="J209"/>
  <c r="J208" s="1"/>
  <c r="K209"/>
  <c r="K208" s="1"/>
  <c r="L209"/>
  <c r="L208" s="1"/>
  <c r="I212"/>
  <c r="I211" s="1"/>
  <c r="J212"/>
  <c r="J211" s="1"/>
  <c r="K212"/>
  <c r="K211" s="1"/>
  <c r="L212"/>
  <c r="L211" s="1"/>
  <c r="I221"/>
  <c r="I220" s="1"/>
  <c r="I219" s="1"/>
  <c r="J221"/>
  <c r="J220" s="1"/>
  <c r="J219" s="1"/>
  <c r="K221"/>
  <c r="K220" s="1"/>
  <c r="K219" s="1"/>
  <c r="L221"/>
  <c r="L220" s="1"/>
  <c r="L219" s="1"/>
  <c r="I225"/>
  <c r="I224" s="1"/>
  <c r="I223" s="1"/>
  <c r="J225"/>
  <c r="J224" s="1"/>
  <c r="J223" s="1"/>
  <c r="K225"/>
  <c r="K224" s="1"/>
  <c r="K223" s="1"/>
  <c r="L225"/>
  <c r="L224" s="1"/>
  <c r="L223" s="1"/>
  <c r="I232"/>
  <c r="I231" s="1"/>
  <c r="J232"/>
  <c r="J231" s="1"/>
  <c r="K232"/>
  <c r="K231" s="1"/>
  <c r="L232"/>
  <c r="L231" s="1"/>
  <c r="I234"/>
  <c r="J234"/>
  <c r="K234"/>
  <c r="L234"/>
  <c r="I237"/>
  <c r="J237"/>
  <c r="K237"/>
  <c r="L237"/>
  <c r="I241"/>
  <c r="I240" s="1"/>
  <c r="J241"/>
  <c r="J240" s="1"/>
  <c r="K241"/>
  <c r="K240" s="1"/>
  <c r="L241"/>
  <c r="L240" s="1"/>
  <c r="I245"/>
  <c r="I244" s="1"/>
  <c r="J245"/>
  <c r="J244" s="1"/>
  <c r="K245"/>
  <c r="K244" s="1"/>
  <c r="L245"/>
  <c r="L244" s="1"/>
  <c r="I249"/>
  <c r="I248" s="1"/>
  <c r="J249"/>
  <c r="J248" s="1"/>
  <c r="K249"/>
  <c r="K248" s="1"/>
  <c r="L249"/>
  <c r="L248" s="1"/>
  <c r="I253"/>
  <c r="I252" s="1"/>
  <c r="J253"/>
  <c r="J252" s="1"/>
  <c r="K253"/>
  <c r="K252" s="1"/>
  <c r="L253"/>
  <c r="L252" s="1"/>
  <c r="I256"/>
  <c r="I255" s="1"/>
  <c r="J256"/>
  <c r="J255" s="1"/>
  <c r="K256"/>
  <c r="K255" s="1"/>
  <c r="L256"/>
  <c r="L255" s="1"/>
  <c r="I259"/>
  <c r="I258" s="1"/>
  <c r="J259"/>
  <c r="J258" s="1"/>
  <c r="K259"/>
  <c r="K258" s="1"/>
  <c r="L259"/>
  <c r="L258" s="1"/>
  <c r="I264"/>
  <c r="I263" s="1"/>
  <c r="J264"/>
  <c r="J263" s="1"/>
  <c r="K264"/>
  <c r="K263" s="1"/>
  <c r="L264"/>
  <c r="L263" s="1"/>
  <c r="I266"/>
  <c r="J266"/>
  <c r="K266"/>
  <c r="L266"/>
  <c r="I269"/>
  <c r="J269"/>
  <c r="K269"/>
  <c r="L269"/>
  <c r="I273"/>
  <c r="I272" s="1"/>
  <c r="J273"/>
  <c r="J272" s="1"/>
  <c r="K273"/>
  <c r="K272" s="1"/>
  <c r="L273"/>
  <c r="L272" s="1"/>
  <c r="I277"/>
  <c r="I276" s="1"/>
  <c r="J277"/>
  <c r="J276" s="1"/>
  <c r="K277"/>
  <c r="K276" s="1"/>
  <c r="L277"/>
  <c r="L276" s="1"/>
  <c r="I281"/>
  <c r="I280" s="1"/>
  <c r="J281"/>
  <c r="J280" s="1"/>
  <c r="K281"/>
  <c r="K280" s="1"/>
  <c r="L281"/>
  <c r="L280" s="1"/>
  <c r="I285"/>
  <c r="I284" s="1"/>
  <c r="J285"/>
  <c r="J284" s="1"/>
  <c r="K285"/>
  <c r="K284" s="1"/>
  <c r="L285"/>
  <c r="L284" s="1"/>
  <c r="I288"/>
  <c r="I287" s="1"/>
  <c r="J288"/>
  <c r="J287" s="1"/>
  <c r="K288"/>
  <c r="K287" s="1"/>
  <c r="L288"/>
  <c r="L287" s="1"/>
  <c r="I291"/>
  <c r="I290" s="1"/>
  <c r="J291"/>
  <c r="J290" s="1"/>
  <c r="K291"/>
  <c r="K290" s="1"/>
  <c r="L291"/>
  <c r="L290" s="1"/>
  <c r="I297"/>
  <c r="I296" s="1"/>
  <c r="J297"/>
  <c r="J296" s="1"/>
  <c r="K297"/>
  <c r="K296" s="1"/>
  <c r="L297"/>
  <c r="L296" s="1"/>
  <c r="I299"/>
  <c r="J299"/>
  <c r="K299"/>
  <c r="L299"/>
  <c r="I302"/>
  <c r="J302"/>
  <c r="K302"/>
  <c r="L302"/>
  <c r="I306"/>
  <c r="I305" s="1"/>
  <c r="J306"/>
  <c r="J305" s="1"/>
  <c r="K306"/>
  <c r="K305" s="1"/>
  <c r="L306"/>
  <c r="L305" s="1"/>
  <c r="I310"/>
  <c r="I309" s="1"/>
  <c r="J310"/>
  <c r="J309" s="1"/>
  <c r="K310"/>
  <c r="K309" s="1"/>
  <c r="L310"/>
  <c r="L309" s="1"/>
  <c r="I314"/>
  <c r="I313" s="1"/>
  <c r="J314"/>
  <c r="J313" s="1"/>
  <c r="K314"/>
  <c r="K313" s="1"/>
  <c r="L314"/>
  <c r="L313" s="1"/>
  <c r="I318"/>
  <c r="I317" s="1"/>
  <c r="J318"/>
  <c r="J317" s="1"/>
  <c r="K318"/>
  <c r="K317" s="1"/>
  <c r="L318"/>
  <c r="L317" s="1"/>
  <c r="I321"/>
  <c r="I320" s="1"/>
  <c r="J321"/>
  <c r="J320" s="1"/>
  <c r="K321"/>
  <c r="K320" s="1"/>
  <c r="L321"/>
  <c r="L320" s="1"/>
  <c r="I324"/>
  <c r="I323" s="1"/>
  <c r="J324"/>
  <c r="J323" s="1"/>
  <c r="K324"/>
  <c r="K323" s="1"/>
  <c r="L324"/>
  <c r="L323" s="1"/>
  <c r="I329"/>
  <c r="I328" s="1"/>
  <c r="J329"/>
  <c r="J328" s="1"/>
  <c r="K329"/>
  <c r="K328" s="1"/>
  <c r="L329"/>
  <c r="L328" s="1"/>
  <c r="I331"/>
  <c r="J331"/>
  <c r="K331"/>
  <c r="L331"/>
  <c r="I334"/>
  <c r="J334"/>
  <c r="K334"/>
  <c r="L334"/>
  <c r="I338"/>
  <c r="I337" s="1"/>
  <c r="J338"/>
  <c r="J337" s="1"/>
  <c r="K338"/>
  <c r="K337" s="1"/>
  <c r="L338"/>
  <c r="L337" s="1"/>
  <c r="I342"/>
  <c r="I341" s="1"/>
  <c r="J342"/>
  <c r="J341" s="1"/>
  <c r="K342"/>
  <c r="K341" s="1"/>
  <c r="L342"/>
  <c r="L341" s="1"/>
  <c r="I346"/>
  <c r="I345" s="1"/>
  <c r="J346"/>
  <c r="J345" s="1"/>
  <c r="K346"/>
  <c r="K345" s="1"/>
  <c r="L346"/>
  <c r="L345" s="1"/>
  <c r="I350"/>
  <c r="I349" s="1"/>
  <c r="J350"/>
  <c r="J349" s="1"/>
  <c r="K350"/>
  <c r="K349" s="1"/>
  <c r="L350"/>
  <c r="L349" s="1"/>
  <c r="I353"/>
  <c r="I352" s="1"/>
  <c r="J353"/>
  <c r="J352" s="1"/>
  <c r="K353"/>
  <c r="K352" s="1"/>
  <c r="L353"/>
  <c r="L352" s="1"/>
  <c r="I356"/>
  <c r="I355" s="1"/>
  <c r="J356"/>
  <c r="J355" s="1"/>
  <c r="K356"/>
  <c r="K355" s="1"/>
  <c r="L356"/>
  <c r="L355" s="1"/>
  <c r="L327" l="1"/>
  <c r="L295"/>
  <c r="L230"/>
  <c r="L207"/>
  <c r="L178"/>
  <c r="L177" s="1"/>
  <c r="L160"/>
  <c r="I89"/>
  <c r="I62"/>
  <c r="I61" s="1"/>
  <c r="I295"/>
  <c r="I294" s="1"/>
  <c r="I230"/>
  <c r="I178"/>
  <c r="I177" s="1"/>
  <c r="I165"/>
  <c r="J109"/>
  <c r="J89"/>
  <c r="J62"/>
  <c r="J61" s="1"/>
  <c r="J31"/>
  <c r="J327"/>
  <c r="J295"/>
  <c r="J262"/>
  <c r="J230"/>
  <c r="J207"/>
  <c r="J178"/>
  <c r="J165"/>
  <c r="J160" s="1"/>
  <c r="K151"/>
  <c r="K150" s="1"/>
  <c r="K131"/>
  <c r="K109"/>
  <c r="K89"/>
  <c r="K62"/>
  <c r="K61" s="1"/>
  <c r="K31"/>
  <c r="L262"/>
  <c r="L165"/>
  <c r="I131"/>
  <c r="I109"/>
  <c r="I30" s="1"/>
  <c r="I327"/>
  <c r="I262"/>
  <c r="I160"/>
  <c r="J131"/>
  <c r="K327"/>
  <c r="K295"/>
  <c r="K294" s="1"/>
  <c r="K262"/>
  <c r="K230"/>
  <c r="K207"/>
  <c r="K178"/>
  <c r="K177" s="1"/>
  <c r="K165"/>
  <c r="K160" s="1"/>
  <c r="L151"/>
  <c r="L150" s="1"/>
  <c r="L131"/>
  <c r="L109"/>
  <c r="L89"/>
  <c r="L62"/>
  <c r="L61" s="1"/>
  <c r="L31"/>
  <c r="L30" s="1"/>
  <c r="K176" l="1"/>
  <c r="K30"/>
  <c r="K359" s="1"/>
  <c r="J177"/>
  <c r="L294"/>
  <c r="K229"/>
  <c r="L229"/>
  <c r="L176" s="1"/>
  <c r="L359" s="1"/>
  <c r="J294"/>
  <c r="I229"/>
  <c r="I176" s="1"/>
  <c r="I359" s="1"/>
  <c r="J229"/>
  <c r="J30"/>
  <c r="J176" l="1"/>
  <c r="J359" s="1"/>
</calcChain>
</file>

<file path=xl/sharedStrings.xml><?xml version="1.0" encoding="utf-8"?>
<sst xmlns="http://schemas.openxmlformats.org/spreadsheetml/2006/main" count="386" uniqueCount="242">
  <si>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</si>
  <si>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</si>
  <si>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</si>
  <si>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</si>
  <si>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</si>
  <si>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</si>
  <si>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Vaškų seniūnija, 188616886</t>
  </si>
  <si>
    <t>(įstaigos pavadinimas, kodas Juridinių asmenų registre, adresas)</t>
  </si>
  <si>
    <t>BIUDŽETO IŠLAIDŲ SĄMATOS VYKDYMO</t>
  </si>
  <si>
    <t>2019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</si>
  <si>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</si>
  <si>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</si>
  <si>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</si>
  <si>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</si>
  <si>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</si>
  <si>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</si>
  <si>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</si>
  <si>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</si>
  <si>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</si>
  <si>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</si>
  <si>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</si>
  <si>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188616886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</si>
  <si>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</si>
  <si>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</si>
  <si>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</si>
  <si>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</si>
  <si>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</si>
  <si>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</si>
  <si>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</si>
  <si>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</si>
  <si>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</si>
  <si>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</si>
  <si>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</si>
  <si>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</si>
  <si>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</si>
  <si>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</si>
  <si>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</si>
  <si>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</si>
  <si>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</si>
  <si>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</si>
  <si>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</si>
  <si>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</si>
  <si>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</si>
  <si>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</si>
  <si>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</si>
  <si>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</si>
  <si>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</si>
  <si>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</si>
  <si>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</si>
  <si>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</si>
  <si>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</si>
  <si>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</si>
  <si>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</si>
  <si>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</si>
  <si>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</si>
  <si>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</si>
  <si>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</si>
  <si>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</si>
  <si>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</si>
  <si>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</si>
  <si>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</si>
  <si>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</si>
  <si>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</si>
  <si>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</si>
  <si>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</si>
  <si>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</si>
  <si>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</si>
  <si>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</si>
  <si>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</si>
  <si>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</si>
  <si>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</si>
  <si>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</si>
  <si>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</si>
  <si>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</si>
  <si>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</si>
  <si>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</si>
  <si>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</si>
  <si>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</si>
  <si>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</si>
  <si>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</si>
  <si>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</si>
  <si>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</si>
  <si>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</si>
  <si>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</si>
  <si>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</si>
  <si>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</si>
  <si>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</si>
  <si>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</si>
  <si>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</si>
  <si>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</si>
  <si>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</si>
  <si>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</si>
  <si>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</si>
  <si>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</si>
  <si>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</si>
  <si>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</si>
  <si>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</si>
  <si>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</si>
  <si>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</si>
  <si>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</si>
  <si>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</si>
  <si>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</si>
  <si>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</si>
  <si>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</si>
  <si>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</si>
  <si>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</si>
  <si>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</si>
  <si>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</si>
  <si>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</si>
  <si>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</si>
  <si>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</si>
  <si>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</si>
  <si>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</si>
  <si>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</si>
  <si>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</si>
  <si>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</si>
  <si>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</si>
  <si>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</si>
  <si>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</si>
  <si>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</si>
  <si>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</si>
  <si>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</si>
  <si>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</si>
  <si>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</si>
  <si>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</si>
  <si>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</si>
  <si>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</si>
  <si>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</si>
  <si>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</si>
  <si>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</si>
  <si>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</si>
  <si>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</si>
  <si>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</si>
  <si>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</si>
  <si>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</si>
  <si>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</si>
  <si>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</si>
  <si>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</si>
  <si>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</si>
  <si>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</si>
  <si>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</si>
  <si>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</si>
  <si>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</si>
  <si>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</si>
  <si>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</si>
  <si>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</si>
  <si>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</si>
  <si>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</si>
  <si>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</si>
  <si>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</si>
  <si>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</si>
  <si>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</si>
  <si>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</si>
  <si>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</si>
  <si>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</si>
  <si>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</si>
  <si>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</si>
  <si>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</si>
  <si>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</si>
  <si>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</si>
  <si>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</si>
  <si>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</si>
  <si>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</si>
  <si>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</si>
  <si>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</si>
  <si>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</si>
  <si>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</si>
  <si>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</si>
  <si>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</si>
  <si>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</si>
  <si>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</si>
  <si>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</si>
  <si>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</si>
  <si>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</si>
  <si>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</si>
  <si>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</si>
  <si>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</si>
  <si>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</si>
  <si>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</si>
  <si>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</si>
  <si>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</si>
  <si>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</si>
  <si>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</si>
  <si>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</si>
  <si>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</si>
  <si>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</si>
  <si>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</si>
  <si>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</si>
  <si>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</si>
  <si>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</si>
  <si>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</si>
  <si>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</si>
  <si>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</si>
  <si>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</si>
  <si>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</si>
  <si>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</si>
  <si>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</si>
  <si>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</si>
  <si>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</si>
  <si>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</si>
  <si>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</si>
  <si>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</si>
  <si>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</si>
  <si>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</si>
  <si>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</si>
  <si>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</si>
  <si>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</si>
  <si>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</si>
  <si>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</si>
  <si>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</si>
  <si>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</si>
  <si>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</si>
  <si>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</si>
  <si>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</si>
  <si>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</si>
  <si>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</si>
  <si>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</si>
  <si>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</si>
  <si>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</si>
  <si>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</si>
  <si>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</si>
  <si>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</si>
  <si>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</si>
  <si>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</si>
  <si>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</si>
  <si>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</si>
  <si>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</si>
  <si>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</si>
  <si>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</si>
  <si>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</si>
  <si>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</si>
  <si>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</si>
  <si>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</si>
  <si>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seniūno pavaduotoja, pavaduojanti seniūną</t>
  </si>
  <si>
    <t>Nijolė Balzarevičienė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</si>
  <si>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</si>
  <si>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</si>
  <si>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</si>
  <si>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</si>
  <si>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</si>
  <si>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(buhalteris)/centralizuotos apskaitos įstaigos vadovas arba jo įgaliotas asmuo</t>
  </si>
  <si>
    <t>2019.10.21 Nr.  SFD-1004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</si>
</sst>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7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5"/>
  <sheetViews>
    <sheetView tabSelected="1" showRuler="0" topLeftCell="A31" zoomScaleNormal="100" workbookViewId="0">
      <selection activeCell="R26" sqref="R26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50400</v>
      </c>
      <c r="J30" s="44">
        <f>SUM(J31+J42+J61+J82+J89+J109+J131+J150+J160)</f>
        <v>47900</v>
      </c>
      <c r="K30" s="45">
        <f>SUM(K31+K42+K61+K82+K89+K109+K131+K150+K160)</f>
        <v>39321.880000000005</v>
      </c>
      <c r="L30" s="44">
        <f>SUM(L31+L42+L61+L82+L89+L109+L131+L150+L160)</f>
        <v>38245.270000000004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37200</v>
      </c>
      <c r="J31" s="44">
        <f>SUM(J32+J38)</f>
        <v>34700</v>
      </c>
      <c r="K31" s="52">
        <f>SUM(K32+K38)</f>
        <v>30221.760000000002</v>
      </c>
      <c r="L31" s="53">
        <f>SUM(L32+L38)</f>
        <v>30221.760000000002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36500</v>
      </c>
      <c r="J32" s="44">
        <f>SUM(J33)</f>
        <v>34000</v>
      </c>
      <c r="K32" s="45">
        <f>SUM(K33)</f>
        <v>29835.4</v>
      </c>
      <c r="L32" s="44">
        <f>SUM(L33)</f>
        <v>29835.4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36500</v>
      </c>
      <c r="J33" s="44">
        <f t="shared" ref="J33:L34" si="0">SUM(J34)</f>
        <v>34000</v>
      </c>
      <c r="K33" s="44">
        <f t="shared" si="0"/>
        <v>29835.4</v>
      </c>
      <c r="L33" s="44">
        <f t="shared" si="0"/>
        <v>29835.4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36500</v>
      </c>
      <c r="J34" s="45">
        <f t="shared" si="0"/>
        <v>34000</v>
      </c>
      <c r="K34" s="45">
        <f t="shared" si="0"/>
        <v>29835.4</v>
      </c>
      <c r="L34" s="45">
        <f t="shared" si="0"/>
        <v>29835.4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36500</v>
      </c>
      <c r="J35" s="60">
        <v>34000</v>
      </c>
      <c r="K35" s="60">
        <v>29835.4</v>
      </c>
      <c r="L35" s="60">
        <v>29835.4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700</v>
      </c>
      <c r="J38" s="44">
        <f t="shared" si="1"/>
        <v>700</v>
      </c>
      <c r="K38" s="45">
        <f t="shared" si="1"/>
        <v>386.36</v>
      </c>
      <c r="L38" s="44">
        <f t="shared" si="1"/>
        <v>386.36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700</v>
      </c>
      <c r="J39" s="44">
        <f t="shared" si="1"/>
        <v>700</v>
      </c>
      <c r="K39" s="44">
        <f t="shared" si="1"/>
        <v>386.36</v>
      </c>
      <c r="L39" s="44">
        <f t="shared" si="1"/>
        <v>386.36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700</v>
      </c>
      <c r="J40" s="44">
        <f t="shared" si="1"/>
        <v>700</v>
      </c>
      <c r="K40" s="44">
        <f t="shared" si="1"/>
        <v>386.36</v>
      </c>
      <c r="L40" s="44">
        <f t="shared" si="1"/>
        <v>386.36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700</v>
      </c>
      <c r="J41" s="60">
        <v>700</v>
      </c>
      <c r="K41" s="60">
        <v>386.36</v>
      </c>
      <c r="L41" s="60">
        <v>386.36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12700</v>
      </c>
      <c r="J42" s="65">
        <f t="shared" si="2"/>
        <v>12700</v>
      </c>
      <c r="K42" s="64">
        <f t="shared" si="2"/>
        <v>9100.1200000000008</v>
      </c>
      <c r="L42" s="64">
        <f t="shared" si="2"/>
        <v>8023.51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12700</v>
      </c>
      <c r="J43" s="45">
        <f t="shared" si="2"/>
        <v>12700</v>
      </c>
      <c r="K43" s="44">
        <f t="shared" si="2"/>
        <v>9100.1200000000008</v>
      </c>
      <c r="L43" s="45">
        <f t="shared" si="2"/>
        <v>8023.51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12700</v>
      </c>
      <c r="J44" s="45">
        <f t="shared" si="2"/>
        <v>12700</v>
      </c>
      <c r="K44" s="53">
        <f t="shared" si="2"/>
        <v>9100.1200000000008</v>
      </c>
      <c r="L44" s="53">
        <f t="shared" si="2"/>
        <v>8023.51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12700</v>
      </c>
      <c r="J45" s="71">
        <f>SUM(J46:J60)</f>
        <v>12700</v>
      </c>
      <c r="K45" s="72">
        <f>SUM(K46:K60)</f>
        <v>9100.1200000000008</v>
      </c>
      <c r="L45" s="72">
        <f>SUM(L46:L60)</f>
        <v>8023.51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200</v>
      </c>
      <c r="J47" s="60">
        <v>200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200</v>
      </c>
      <c r="J48" s="60">
        <v>200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2500</v>
      </c>
      <c r="J49" s="60">
        <v>2500</v>
      </c>
      <c r="K49" s="60">
        <v>1210.3699999999999</v>
      </c>
      <c r="L49" s="60">
        <v>1210.3699999999999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400</v>
      </c>
      <c r="J51" s="60">
        <v>400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600</v>
      </c>
      <c r="J55" s="60">
        <v>600</v>
      </c>
      <c r="K55" s="60">
        <v>158.6</v>
      </c>
      <c r="L55" s="60">
        <v>125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3300</v>
      </c>
      <c r="J57" s="60">
        <v>3300</v>
      </c>
      <c r="K57" s="60">
        <v>3194.81</v>
      </c>
      <c r="L57" s="60">
        <v>2769.73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800</v>
      </c>
      <c r="J58" s="60">
        <v>800</v>
      </c>
      <c r="K58" s="60">
        <v>134.31</v>
      </c>
      <c r="L58" s="60">
        <v>134.31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2300</v>
      </c>
      <c r="J59" s="60">
        <v>2300</v>
      </c>
      <c r="K59" s="60">
        <v>2202.0300000000002</v>
      </c>
      <c r="L59" s="60">
        <v>2202.0300000000002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2400</v>
      </c>
      <c r="J60" s="60">
        <v>2400</v>
      </c>
      <c r="K60" s="60">
        <v>2200</v>
      </c>
      <c r="L60" s="60">
        <v>1582.07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500</v>
      </c>
      <c r="J131" s="84">
        <f>SUM(J132+J137+J145)</f>
        <v>500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500</v>
      </c>
      <c r="J145" s="84">
        <f t="shared" si="15"/>
        <v>500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500</v>
      </c>
      <c r="J146" s="97">
        <f t="shared" si="15"/>
        <v>500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500</v>
      </c>
      <c r="J147" s="84">
        <f>SUM(J148:J149)</f>
        <v>500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500</v>
      </c>
      <c r="J148" s="98">
        <v>500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1700</v>
      </c>
      <c r="J176" s="84">
        <f>SUM(J177+J229+J294)</f>
        <v>1700</v>
      </c>
      <c r="K176" s="45">
        <f>SUM(K177+K229+K294)</f>
        <v>1629.42</v>
      </c>
      <c r="L176" s="44">
        <f>SUM(L177+L229+L294)</f>
        <v>1629.42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1700</v>
      </c>
      <c r="J177" s="64">
        <f>SUM(J178+J200+J207+J219+J223)</f>
        <v>1700</v>
      </c>
      <c r="K177" s="64">
        <f>SUM(K178+K200+K207+K219+K223)</f>
        <v>1629.42</v>
      </c>
      <c r="L177" s="64">
        <f>SUM(L178+L200+L207+L219+L223)</f>
        <v>1629.42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1700</v>
      </c>
      <c r="J178" s="84">
        <f>SUM(J179+J182+J187+J192+J197)</f>
        <v>1700</v>
      </c>
      <c r="K178" s="45">
        <f>SUM(K179+K182+K187+K192+K197)</f>
        <v>1629.42</v>
      </c>
      <c r="L178" s="44">
        <f>SUM(L179+L182+L187+L192+L197)</f>
        <v>1629.42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800</v>
      </c>
      <c r="J182" s="85">
        <f>J183</f>
        <v>800</v>
      </c>
      <c r="K182" s="65">
        <f>K183</f>
        <v>780</v>
      </c>
      <c r="L182" s="64">
        <f>L183</f>
        <v>780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800</v>
      </c>
      <c r="J183" s="84">
        <f>SUM(J184:J186)</f>
        <v>800</v>
      </c>
      <c r="K183" s="45">
        <f>SUM(K184:K186)</f>
        <v>780</v>
      </c>
      <c r="L183" s="44">
        <f>SUM(L184:L186)</f>
        <v>780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800</v>
      </c>
      <c r="J185" s="61">
        <v>800</v>
      </c>
      <c r="K185" s="61">
        <v>780</v>
      </c>
      <c r="L185" s="61">
        <v>780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900</v>
      </c>
      <c r="J197" s="84">
        <f t="shared" si="19"/>
        <v>900</v>
      </c>
      <c r="K197" s="45">
        <f t="shared" si="19"/>
        <v>849.42</v>
      </c>
      <c r="L197" s="44">
        <f t="shared" si="19"/>
        <v>849.42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900</v>
      </c>
      <c r="J198" s="45">
        <f t="shared" si="19"/>
        <v>900</v>
      </c>
      <c r="K198" s="45">
        <f t="shared" si="19"/>
        <v>849.42</v>
      </c>
      <c r="L198" s="45">
        <f t="shared" si="19"/>
        <v>849.42</v>
      </c>
    </row>
    <row r="199" spans="1:12" ht="27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900</v>
      </c>
      <c r="J199" s="61">
        <v>900</v>
      </c>
      <c r="K199" s="61">
        <v>849.42</v>
      </c>
      <c r="L199" s="61">
        <v>849.42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52100</v>
      </c>
      <c r="J359" s="93">
        <f>SUM(J30+J176)</f>
        <v>49600</v>
      </c>
      <c r="K359" s="93">
        <f>SUM(K30+K176)</f>
        <v>40951.300000000003</v>
      </c>
      <c r="L359" s="93">
        <f>SUM(L30+L176)</f>
        <v>39874.69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2019-10-21T06:55:11Z</cp:lastPrinted>
  <dcterms:created xsi:type="dcterms:W3CDTF">2019-01-14T20:28:53Z</dcterms:created>
  <dcterms:modified xsi:type="dcterms:W3CDTF">2019-10-21T06:56:46Z</dcterms:modified>
</cp:coreProperties>
</file>