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2 metai\Rugpjūtis\Projektai\"/>
    </mc:Choice>
  </mc:AlternateContent>
  <xr:revisionPtr revIDLastSave="0" documentId="8_{2E8E499E-DD5C-4CFB-BADD-345AC3CD8048}" xr6:coauthVersionLast="47" xr6:coauthVersionMax="47" xr10:uidLastSave="{00000000-0000-0000-0000-000000000000}"/>
  <bookViews>
    <workbookView xWindow="-108" yWindow="-108" windowWidth="23256" windowHeight="12576"/>
  </bookViews>
  <sheets>
    <sheet name="2022 m. įvyk Kriz. kain su s" sheetId="1" r:id="rId1"/>
    <sheet name="Lapas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C15" i="1"/>
  <c r="G15" i="1"/>
  <c r="I30" i="1"/>
  <c r="I24" i="1"/>
  <c r="I13" i="1"/>
  <c r="I12" i="1"/>
  <c r="I11" i="1"/>
  <c r="I10" i="1"/>
  <c r="I9" i="1"/>
  <c r="I8" i="1"/>
  <c r="I14" i="1"/>
  <c r="L30" i="1"/>
  <c r="L24" i="1"/>
  <c r="L14" i="1"/>
  <c r="L13" i="1"/>
  <c r="L12" i="1"/>
  <c r="L11" i="1"/>
  <c r="L10" i="1"/>
  <c r="L9" i="1"/>
  <c r="L8" i="1"/>
  <c r="K32" i="1"/>
  <c r="J32" i="1"/>
  <c r="C28" i="1"/>
  <c r="G28" i="1"/>
  <c r="C27" i="1"/>
  <c r="G27" i="1"/>
  <c r="C24" i="1"/>
  <c r="C23" i="1"/>
  <c r="G23" i="1"/>
  <c r="D32" i="1"/>
  <c r="C14" i="1"/>
  <c r="G14" i="1"/>
  <c r="C22" i="1"/>
  <c r="G22" i="1"/>
  <c r="C30" i="1"/>
  <c r="G30" i="1"/>
  <c r="C26" i="1"/>
  <c r="G26" i="1"/>
  <c r="C25" i="1"/>
  <c r="G25" i="1"/>
  <c r="C17" i="1"/>
  <c r="C18" i="1"/>
  <c r="G18" i="1"/>
  <c r="C19" i="1"/>
  <c r="G19" i="1"/>
  <c r="C20" i="1"/>
  <c r="G20" i="1"/>
  <c r="C21" i="1"/>
  <c r="G21" i="1"/>
  <c r="C29" i="1"/>
  <c r="G29" i="1"/>
  <c r="C8" i="1"/>
  <c r="G8" i="1"/>
  <c r="C9" i="1"/>
  <c r="G9" i="1"/>
  <c r="C10" i="1"/>
  <c r="G10" i="1"/>
  <c r="C11" i="1"/>
  <c r="G11" i="1"/>
  <c r="C12" i="1"/>
  <c r="G12" i="1"/>
  <c r="C13" i="1"/>
  <c r="G13" i="1"/>
  <c r="K33" i="1"/>
  <c r="L32" i="1"/>
  <c r="I32" i="1"/>
  <c r="G32" i="1"/>
  <c r="C32" i="1"/>
  <c r="C34" i="1"/>
  <c r="C35" i="1"/>
  <c r="C33" i="1"/>
</calcChain>
</file>

<file path=xl/sharedStrings.xml><?xml version="1.0" encoding="utf-8"?>
<sst xmlns="http://schemas.openxmlformats.org/spreadsheetml/2006/main" count="44" uniqueCount="38">
  <si>
    <t xml:space="preserve">Išlaidų rūšis </t>
  </si>
  <si>
    <t>Viso</t>
  </si>
  <si>
    <t>Darbo užmokestis</t>
  </si>
  <si>
    <t>Soc. Draudimas</t>
  </si>
  <si>
    <t>Mityba</t>
  </si>
  <si>
    <t>Elektra</t>
  </si>
  <si>
    <t>Šildymas</t>
  </si>
  <si>
    <t>Kvalifikacijos kėlimas</t>
  </si>
  <si>
    <t>kanceliarinės prekės</t>
  </si>
  <si>
    <t>ūkinėms prekėms</t>
  </si>
  <si>
    <t>Direktorė</t>
  </si>
  <si>
    <t>Savivaldybės lėšos</t>
  </si>
  <si>
    <t>Gavėjų skaičius</t>
  </si>
  <si>
    <r>
      <t xml:space="preserve">Medikamentai </t>
    </r>
    <r>
      <rPr>
        <sz val="9"/>
        <rFont val="Times New Roman"/>
        <family val="1"/>
        <charset val="186"/>
      </rPr>
      <t>(darbuotojų sveik. tikrinimas)</t>
    </r>
  </si>
  <si>
    <t>skalbimo, valymo, higienos priemonės</t>
  </si>
  <si>
    <t>Iš Viso:</t>
  </si>
  <si>
    <t>Vienam gavėjui (Eur.):</t>
  </si>
  <si>
    <t>Komunalinės paslaugos:</t>
  </si>
  <si>
    <t>Vanduo ir kanalizacija</t>
  </si>
  <si>
    <t>Komunalinės atliekos</t>
  </si>
  <si>
    <t>Kitos paslaugos</t>
  </si>
  <si>
    <t>Kitų prekių įsigijimas:</t>
  </si>
  <si>
    <t>Darbdavių socialinė parama pinigais</t>
  </si>
  <si>
    <t>Paslaugos informacinėms technologijoms</t>
  </si>
  <si>
    <t>Prekės informacinėms technologijoms</t>
  </si>
  <si>
    <t>Valandos kaina ( Eur):</t>
  </si>
  <si>
    <t>2022 m.  išlaidų suma, Eur</t>
  </si>
  <si>
    <t>Ryšių paslaugos (telefonas, internetas)</t>
  </si>
  <si>
    <t>Transportas (kuras, remontas, draudimas)</t>
  </si>
  <si>
    <t>Viso (1 gavėjo vidutinė kaina)</t>
  </si>
  <si>
    <t>Apranga ir patalynė</t>
  </si>
  <si>
    <r>
      <t xml:space="preserve">PASVALIO RAJONO GRŪŽIŲ </t>
    </r>
    <r>
      <rPr>
        <sz val="10"/>
        <color indexed="8"/>
        <rFont val="Times New Roman"/>
        <family val="1"/>
        <charset val="186"/>
      </rPr>
      <t>VAIKŲ GLOBOS NAMŲ</t>
    </r>
  </si>
  <si>
    <t xml:space="preserve"> Palydimosios paslaugos su apgyvendinimu ir be apgyvendinimo gavėjo kaina per mėnesį apskaičiavimas 2022 m.</t>
  </si>
  <si>
    <t>Palydimosios paslaugos su apgyvendinimu</t>
  </si>
  <si>
    <t>Palydėjimo paslauga be apgyvendinimo</t>
  </si>
  <si>
    <t>Dažai, voleliai, dažymui šepečiai</t>
  </si>
  <si>
    <t>Paros kaina (Eur):</t>
  </si>
  <si>
    <t xml:space="preserve"> Darbo dienos kaina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</si>
</sst>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70C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4"/>
      <name val="Times New Roman"/>
      <family val="1"/>
      <charset val="186"/>
    </font>
    <font>
      <sz val="11"/>
      <color theme="3" tint="0.59999389629810485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b/>
      <i/>
      <sz val="11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/>
    <xf numFmtId="4" fontId="5" fillId="0" borderId="3" xfId="0" applyNumberFormat="1" applyFont="1" applyBorder="1"/>
    <xf numFmtId="4" fontId="5" fillId="0" borderId="4" xfId="0" applyNumberFormat="1" applyFont="1" applyBorder="1"/>
    <xf numFmtId="4" fontId="1" fillId="0" borderId="5" xfId="0" applyNumberFormat="1" applyFont="1" applyBorder="1"/>
    <xf numFmtId="4" fontId="5" fillId="0" borderId="6" xfId="0" applyNumberFormat="1" applyFont="1" applyBorder="1"/>
    <xf numFmtId="4" fontId="5" fillId="0" borderId="7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5" fillId="0" borderId="8" xfId="0" applyNumberFormat="1" applyFont="1" applyBorder="1"/>
    <xf numFmtId="0" fontId="5" fillId="0" borderId="8" xfId="0" applyFont="1" applyBorder="1" applyAlignment="1">
      <alignment horizontal="right"/>
    </xf>
    <xf numFmtId="4" fontId="7" fillId="0" borderId="9" xfId="0" applyNumberFormat="1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0" fontId="1" fillId="0" borderId="16" xfId="0" applyFont="1" applyBorder="1" applyAlignment="1">
      <alignment horizontal="left"/>
    </xf>
    <xf numFmtId="4" fontId="9" fillId="0" borderId="6" xfId="0" applyNumberFormat="1" applyFont="1" applyBorder="1"/>
    <xf numFmtId="4" fontId="10" fillId="0" borderId="5" xfId="0" applyNumberFormat="1" applyFont="1" applyBorder="1"/>
    <xf numFmtId="0" fontId="1" fillId="0" borderId="0" xfId="0" applyFont="1" applyBorder="1"/>
    <xf numFmtId="0" fontId="7" fillId="0" borderId="8" xfId="0" applyFont="1" applyBorder="1" applyAlignment="1"/>
    <xf numFmtId="0" fontId="7" fillId="0" borderId="9" xfId="0" applyFont="1" applyBorder="1" applyAlignment="1">
      <alignment horizontal="left"/>
    </xf>
    <xf numFmtId="2" fontId="7" fillId="0" borderId="9" xfId="0" applyNumberFormat="1" applyFont="1" applyBorder="1" applyAlignment="1"/>
    <xf numFmtId="0" fontId="7" fillId="0" borderId="17" xfId="0" applyFont="1" applyBorder="1" applyAlignment="1">
      <alignment horizontal="left"/>
    </xf>
    <xf numFmtId="0" fontId="5" fillId="0" borderId="18" xfId="0" applyFont="1" applyBorder="1"/>
    <xf numFmtId="0" fontId="7" fillId="0" borderId="2" xfId="0" applyFont="1" applyBorder="1" applyAlignment="1"/>
    <xf numFmtId="0" fontId="5" fillId="0" borderId="19" xfId="0" applyFont="1" applyBorder="1"/>
    <xf numFmtId="4" fontId="5" fillId="0" borderId="20" xfId="0" applyNumberFormat="1" applyFont="1" applyBorder="1"/>
    <xf numFmtId="0" fontId="7" fillId="0" borderId="0" xfId="0" applyFont="1" applyBorder="1" applyAlignment="1"/>
    <xf numFmtId="2" fontId="7" fillId="0" borderId="0" xfId="0" applyNumberFormat="1" applyFont="1" applyBorder="1" applyAlignment="1"/>
    <xf numFmtId="0" fontId="5" fillId="0" borderId="0" xfId="0" applyFont="1" applyBorder="1"/>
    <xf numFmtId="4" fontId="5" fillId="0" borderId="9" xfId="0" applyNumberFormat="1" applyFont="1" applyBorder="1"/>
    <xf numFmtId="4" fontId="5" fillId="0" borderId="21" xfId="0" applyNumberFormat="1" applyFont="1" applyBorder="1"/>
    <xf numFmtId="3" fontId="11" fillId="0" borderId="13" xfId="0" applyNumberFormat="1" applyFont="1" applyBorder="1"/>
    <xf numFmtId="4" fontId="5" fillId="0" borderId="22" xfId="0" applyNumberFormat="1" applyFont="1" applyBorder="1"/>
    <xf numFmtId="4" fontId="7" fillId="0" borderId="20" xfId="0" applyNumberFormat="1" applyFont="1" applyBorder="1"/>
    <xf numFmtId="0" fontId="8" fillId="0" borderId="23" xfId="0" applyFont="1" applyBorder="1" applyAlignment="1">
      <alignment horizontal="center" vertical="center" wrapText="1"/>
    </xf>
    <xf numFmtId="4" fontId="5" fillId="0" borderId="17" xfId="0" applyNumberFormat="1" applyFont="1" applyBorder="1"/>
    <xf numFmtId="4" fontId="5" fillId="0" borderId="24" xfId="0" applyNumberFormat="1" applyFont="1" applyBorder="1"/>
    <xf numFmtId="4" fontId="5" fillId="0" borderId="25" xfId="0" applyNumberFormat="1" applyFont="1" applyBorder="1"/>
    <xf numFmtId="4" fontId="6" fillId="0" borderId="15" xfId="0" applyNumberFormat="1" applyFont="1" applyBorder="1"/>
    <xf numFmtId="4" fontId="1" fillId="0" borderId="22" xfId="0" applyNumberFormat="1" applyFont="1" applyBorder="1"/>
    <xf numFmtId="4" fontId="7" fillId="0" borderId="26" xfId="0" applyNumberFormat="1" applyFont="1" applyBorder="1"/>
    <xf numFmtId="0" fontId="7" fillId="0" borderId="27" xfId="0" applyFont="1" applyBorder="1" applyAlignment="1"/>
    <xf numFmtId="0" fontId="5" fillId="0" borderId="28" xfId="0" applyFont="1" applyBorder="1"/>
    <xf numFmtId="0" fontId="5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4" fillId="0" borderId="16" xfId="0" applyFont="1" applyBorder="1" applyAlignment="1">
      <alignment horizontal="left"/>
    </xf>
    <xf numFmtId="3" fontId="1" fillId="0" borderId="32" xfId="0" applyNumberFormat="1" applyFont="1" applyBorder="1"/>
    <xf numFmtId="3" fontId="4" fillId="0" borderId="32" xfId="0" applyNumberFormat="1" applyFont="1" applyBorder="1" applyAlignment="1">
      <alignment horizontal="center"/>
    </xf>
    <xf numFmtId="4" fontId="5" fillId="0" borderId="10" xfId="0" applyNumberFormat="1" applyFont="1" applyBorder="1"/>
    <xf numFmtId="0" fontId="1" fillId="0" borderId="27" xfId="0" applyFont="1" applyBorder="1" applyAlignment="1">
      <alignment horizontal="left"/>
    </xf>
    <xf numFmtId="4" fontId="1" fillId="0" borderId="33" xfId="0" applyNumberFormat="1" applyFont="1" applyBorder="1"/>
    <xf numFmtId="3" fontId="11" fillId="0" borderId="34" xfId="0" applyNumberFormat="1" applyFont="1" applyBorder="1"/>
    <xf numFmtId="4" fontId="1" fillId="0" borderId="35" xfId="0" applyNumberFormat="1" applyFont="1" applyBorder="1"/>
    <xf numFmtId="4" fontId="5" fillId="0" borderId="36" xfId="0" applyNumberFormat="1" applyFont="1" applyBorder="1"/>
    <xf numFmtId="0" fontId="4" fillId="0" borderId="37" xfId="0" applyFont="1" applyBorder="1"/>
    <xf numFmtId="4" fontId="12" fillId="0" borderId="20" xfId="0" applyNumberFormat="1" applyFont="1" applyBorder="1"/>
    <xf numFmtId="2" fontId="12" fillId="0" borderId="9" xfId="0" applyNumberFormat="1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8" fillId="0" borderId="4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4" fontId="5" fillId="0" borderId="46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47" xfId="0" applyNumberFormat="1" applyFont="1" applyBorder="1" applyAlignment="1">
      <alignment horizontal="center"/>
    </xf>
    <xf numFmtId="4" fontId="5" fillId="0" borderId="45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1" fillId="0" borderId="45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center"/>
    </xf>
    <xf numFmtId="4" fontId="1" fillId="0" borderId="38" xfId="0" applyNumberFormat="1" applyFont="1" applyBorder="1" applyAlignment="1">
      <alignment horizontal="center"/>
    </xf>
    <xf numFmtId="4" fontId="1" fillId="0" borderId="28" xfId="0" applyNumberFormat="1" applyFont="1" applyBorder="1" applyAlignment="1">
      <alignment horizontal="center"/>
    </xf>
    <xf numFmtId="4" fontId="1" fillId="0" borderId="39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center"/>
    </xf>
    <xf numFmtId="4" fontId="5" fillId="0" borderId="41" xfId="0" applyNumberFormat="1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4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tabSelected="1" zoomScaleNormal="100" workbookViewId="0">
      <selection activeCell="K34" sqref="K34"/>
    </sheetView>
  </sheetViews>
  <sheetFormatPr defaultColWidth="9.109375" defaultRowHeight="13.8" x14ac:dyDescent="0.25"/>
  <cols>
    <col min="1" max="1" width="2.88671875" style="1" customWidth="1"/>
    <col min="2" max="2" width="35" style="1" customWidth="1"/>
    <col min="3" max="3" width="13" style="1" customWidth="1"/>
    <col min="4" max="4" width="12.5546875" style="1" customWidth="1"/>
    <col min="5" max="5" width="0.44140625" style="1" hidden="1" customWidth="1"/>
    <col min="6" max="6" width="10.6640625" style="1" customWidth="1"/>
    <col min="7" max="8" width="13" style="1" customWidth="1"/>
    <col min="9" max="9" width="13.6640625" style="1" customWidth="1"/>
    <col min="10" max="11" width="11.109375" style="1" customWidth="1"/>
    <col min="12" max="12" width="11.44140625" style="1" customWidth="1"/>
    <col min="13" max="16384" width="9.109375" style="1"/>
  </cols>
  <sheetData>
    <row r="2" spans="1:14" x14ac:dyDescent="0.25">
      <c r="A2" s="73" t="s">
        <v>31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4" x14ac:dyDescent="0.25">
      <c r="A3" s="73" t="s">
        <v>32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4" ht="14.4" thickBot="1" x14ac:dyDescent="0.3"/>
    <row r="5" spans="1:14" ht="15" customHeight="1" thickBot="1" x14ac:dyDescent="0.3">
      <c r="B5" s="74" t="s">
        <v>33</v>
      </c>
      <c r="C5" s="75"/>
      <c r="D5" s="75"/>
      <c r="E5" s="75"/>
      <c r="F5" s="75"/>
      <c r="G5" s="76"/>
      <c r="I5" s="74" t="s">
        <v>34</v>
      </c>
      <c r="J5" s="75"/>
      <c r="K5" s="75"/>
      <c r="L5" s="76"/>
    </row>
    <row r="6" spans="1:14" ht="14.4" thickBot="1" x14ac:dyDescent="0.3">
      <c r="B6" s="71" t="s">
        <v>0</v>
      </c>
      <c r="C6" s="68" t="s">
        <v>26</v>
      </c>
      <c r="D6" s="69"/>
      <c r="E6" s="69"/>
      <c r="F6" s="69"/>
      <c r="G6" s="70"/>
      <c r="H6" s="52"/>
      <c r="I6" s="68" t="s">
        <v>26</v>
      </c>
      <c r="J6" s="69"/>
      <c r="K6" s="69"/>
      <c r="L6" s="70"/>
    </row>
    <row r="7" spans="1:14" ht="53.4" thickBot="1" x14ac:dyDescent="0.3">
      <c r="B7" s="72"/>
      <c r="C7" s="17" t="s">
        <v>1</v>
      </c>
      <c r="D7" s="77" t="s">
        <v>11</v>
      </c>
      <c r="E7" s="78"/>
      <c r="F7" s="79"/>
      <c r="G7" s="54" t="s">
        <v>29</v>
      </c>
      <c r="H7" s="53"/>
      <c r="I7" s="17" t="s">
        <v>1</v>
      </c>
      <c r="J7" s="18" t="s">
        <v>11</v>
      </c>
      <c r="K7" s="19"/>
      <c r="L7" s="43" t="s">
        <v>29</v>
      </c>
    </row>
    <row r="8" spans="1:14" ht="15" customHeight="1" thickBot="1" x14ac:dyDescent="0.3">
      <c r="B8" s="2" t="s">
        <v>2</v>
      </c>
      <c r="C8" s="7">
        <f t="shared" ref="C8:C15" si="0">D8+F8</f>
        <v>78200</v>
      </c>
      <c r="D8" s="80">
        <v>78200</v>
      </c>
      <c r="E8" s="81"/>
      <c r="F8" s="82"/>
      <c r="G8" s="34">
        <f t="shared" ref="G8:G16" si="1">C8/12/6</f>
        <v>1086.1111111111111</v>
      </c>
      <c r="H8" s="39"/>
      <c r="I8" s="7">
        <f t="shared" ref="I8:I13" si="2">J8</f>
        <v>47900</v>
      </c>
      <c r="J8" s="6">
        <v>47900</v>
      </c>
      <c r="K8" s="5"/>
      <c r="L8" s="44">
        <f t="shared" ref="L8:L14" si="3">J8/12/6</f>
        <v>665.27777777777771</v>
      </c>
    </row>
    <row r="9" spans="1:14" ht="14.4" thickBot="1" x14ac:dyDescent="0.3">
      <c r="B9" s="3" t="s">
        <v>3</v>
      </c>
      <c r="C9" s="7">
        <f t="shared" si="0"/>
        <v>1100</v>
      </c>
      <c r="D9" s="83">
        <v>1100</v>
      </c>
      <c r="E9" s="84"/>
      <c r="F9" s="85"/>
      <c r="G9" s="34">
        <f t="shared" si="1"/>
        <v>15.277777777777779</v>
      </c>
      <c r="H9" s="39"/>
      <c r="I9" s="7">
        <f t="shared" si="2"/>
        <v>700</v>
      </c>
      <c r="J9" s="8">
        <v>700</v>
      </c>
      <c r="K9" s="9"/>
      <c r="L9" s="41">
        <f t="shared" si="3"/>
        <v>9.7222222222222232</v>
      </c>
    </row>
    <row r="10" spans="1:14" ht="14.4" thickBot="1" x14ac:dyDescent="0.3">
      <c r="B10" s="4" t="s">
        <v>4</v>
      </c>
      <c r="C10" s="7">
        <f t="shared" si="0"/>
        <v>1900</v>
      </c>
      <c r="D10" s="86">
        <v>1900</v>
      </c>
      <c r="E10" s="87"/>
      <c r="F10" s="88"/>
      <c r="G10" s="34">
        <f t="shared" si="1"/>
        <v>26.388888888888889</v>
      </c>
      <c r="H10" s="39"/>
      <c r="I10" s="7">
        <f t="shared" si="2"/>
        <v>0</v>
      </c>
      <c r="J10" s="10">
        <v>0</v>
      </c>
      <c r="K10" s="11"/>
      <c r="L10" s="41">
        <f t="shared" si="3"/>
        <v>0</v>
      </c>
    </row>
    <row r="11" spans="1:14" ht="14.4" thickBot="1" x14ac:dyDescent="0.3">
      <c r="B11" s="4" t="s">
        <v>13</v>
      </c>
      <c r="C11" s="7">
        <f t="shared" si="0"/>
        <v>100</v>
      </c>
      <c r="D11" s="86">
        <v>100</v>
      </c>
      <c r="E11" s="87"/>
      <c r="F11" s="88"/>
      <c r="G11" s="34">
        <f t="shared" si="1"/>
        <v>1.3888888888888891</v>
      </c>
      <c r="H11" s="39"/>
      <c r="I11" s="7">
        <f t="shared" si="2"/>
        <v>100</v>
      </c>
      <c r="J11" s="10">
        <v>100</v>
      </c>
      <c r="K11" s="11"/>
      <c r="L11" s="45">
        <f t="shared" si="3"/>
        <v>1.3888888888888891</v>
      </c>
    </row>
    <row r="12" spans="1:14" ht="14.4" thickBot="1" x14ac:dyDescent="0.3">
      <c r="B12" s="4" t="s">
        <v>27</v>
      </c>
      <c r="C12" s="7">
        <f t="shared" si="0"/>
        <v>300</v>
      </c>
      <c r="D12" s="86">
        <v>300</v>
      </c>
      <c r="E12" s="87"/>
      <c r="F12" s="88"/>
      <c r="G12" s="34">
        <f t="shared" si="1"/>
        <v>4.166666666666667</v>
      </c>
      <c r="H12" s="39"/>
      <c r="I12" s="7">
        <f t="shared" si="2"/>
        <v>300</v>
      </c>
      <c r="J12" s="10">
        <v>300</v>
      </c>
      <c r="K12" s="11"/>
      <c r="L12" s="45">
        <f t="shared" si="3"/>
        <v>4.166666666666667</v>
      </c>
      <c r="N12" s="26"/>
    </row>
    <row r="13" spans="1:14" ht="14.4" thickBot="1" x14ac:dyDescent="0.3">
      <c r="B13" s="4" t="s">
        <v>28</v>
      </c>
      <c r="C13" s="7">
        <f t="shared" si="0"/>
        <v>1500</v>
      </c>
      <c r="D13" s="86">
        <v>1500</v>
      </c>
      <c r="E13" s="87"/>
      <c r="F13" s="88"/>
      <c r="G13" s="34">
        <f t="shared" si="1"/>
        <v>20.833333333333332</v>
      </c>
      <c r="H13" s="39"/>
      <c r="I13" s="7">
        <f t="shared" si="2"/>
        <v>500</v>
      </c>
      <c r="J13" s="10">
        <v>500</v>
      </c>
      <c r="K13" s="11"/>
      <c r="L13" s="45">
        <f t="shared" si="3"/>
        <v>6.9444444444444438</v>
      </c>
    </row>
    <row r="14" spans="1:14" ht="14.4" thickBot="1" x14ac:dyDescent="0.3">
      <c r="B14" s="4" t="s">
        <v>7</v>
      </c>
      <c r="C14" s="7">
        <f t="shared" si="0"/>
        <v>300</v>
      </c>
      <c r="D14" s="86">
        <v>300</v>
      </c>
      <c r="E14" s="87"/>
      <c r="F14" s="88"/>
      <c r="G14" s="34">
        <f t="shared" si="1"/>
        <v>4.166666666666667</v>
      </c>
      <c r="H14" s="39"/>
      <c r="I14" s="7">
        <f>J14</f>
        <v>200</v>
      </c>
      <c r="J14" s="10">
        <v>200</v>
      </c>
      <c r="K14" s="11"/>
      <c r="L14" s="46">
        <f t="shared" si="3"/>
        <v>2.7777777777777781</v>
      </c>
    </row>
    <row r="15" spans="1:14" ht="14.4" thickBot="1" x14ac:dyDescent="0.3">
      <c r="B15" s="4" t="s">
        <v>30</v>
      </c>
      <c r="C15" s="7">
        <f t="shared" si="0"/>
        <v>1700</v>
      </c>
      <c r="D15" s="86">
        <v>1700</v>
      </c>
      <c r="E15" s="87"/>
      <c r="F15" s="88"/>
      <c r="G15" s="34">
        <f t="shared" si="1"/>
        <v>23.611111111111111</v>
      </c>
      <c r="H15" s="39"/>
      <c r="I15" s="7"/>
      <c r="J15" s="10"/>
      <c r="K15" s="11"/>
      <c r="L15" s="11"/>
    </row>
    <row r="16" spans="1:14" ht="15" customHeight="1" thickBot="1" x14ac:dyDescent="0.3">
      <c r="B16" s="98" t="s">
        <v>17</v>
      </c>
      <c r="C16" s="7"/>
      <c r="D16" s="86"/>
      <c r="E16" s="87"/>
      <c r="F16" s="88"/>
      <c r="G16" s="34">
        <f t="shared" si="1"/>
        <v>0</v>
      </c>
      <c r="H16" s="39"/>
      <c r="I16" s="7"/>
      <c r="J16" s="10"/>
      <c r="K16" s="11"/>
      <c r="L16" s="11"/>
    </row>
    <row r="17" spans="2:12" ht="15" customHeight="1" thickBot="1" x14ac:dyDescent="0.3">
      <c r="B17" s="99"/>
      <c r="C17" s="7">
        <f t="shared" ref="C17:C30" si="4">D17+F17</f>
        <v>4500</v>
      </c>
      <c r="D17" s="86">
        <v>4500</v>
      </c>
      <c r="E17" s="87"/>
      <c r="F17" s="88"/>
      <c r="G17" s="34">
        <v>0</v>
      </c>
      <c r="H17" s="39"/>
      <c r="I17" s="7"/>
      <c r="J17" s="10"/>
      <c r="K17" s="13"/>
      <c r="L17" s="13"/>
    </row>
    <row r="18" spans="2:12" ht="14.4" thickBot="1" x14ac:dyDescent="0.3">
      <c r="B18" s="55" t="s">
        <v>6</v>
      </c>
      <c r="C18" s="7">
        <f t="shared" si="4"/>
        <v>1500</v>
      </c>
      <c r="D18" s="86">
        <v>1500</v>
      </c>
      <c r="E18" s="87"/>
      <c r="F18" s="88"/>
      <c r="G18" s="34">
        <f t="shared" ref="G18:G23" si="5">C18/12/6</f>
        <v>20.833333333333332</v>
      </c>
      <c r="H18" s="39"/>
      <c r="I18" s="7"/>
      <c r="J18" s="24"/>
      <c r="K18" s="11"/>
      <c r="L18" s="11"/>
    </row>
    <row r="19" spans="2:12" ht="14.4" thickBot="1" x14ac:dyDescent="0.3">
      <c r="B19" s="55" t="s">
        <v>5</v>
      </c>
      <c r="C19" s="7">
        <f t="shared" si="4"/>
        <v>2700</v>
      </c>
      <c r="D19" s="86">
        <v>2700</v>
      </c>
      <c r="E19" s="87"/>
      <c r="F19" s="88"/>
      <c r="G19" s="34">
        <f t="shared" si="5"/>
        <v>37.5</v>
      </c>
      <c r="H19" s="39"/>
      <c r="I19" s="7"/>
      <c r="J19" s="24"/>
      <c r="K19" s="11"/>
      <c r="L19" s="11"/>
    </row>
    <row r="20" spans="2:12" ht="14.4" thickBot="1" x14ac:dyDescent="0.3">
      <c r="B20" s="55" t="s">
        <v>18</v>
      </c>
      <c r="C20" s="7">
        <f t="shared" si="4"/>
        <v>300</v>
      </c>
      <c r="D20" s="86">
        <v>300</v>
      </c>
      <c r="E20" s="87"/>
      <c r="F20" s="88"/>
      <c r="G20" s="34">
        <f t="shared" si="5"/>
        <v>4.166666666666667</v>
      </c>
      <c r="H20" s="39"/>
      <c r="I20" s="7"/>
      <c r="J20" s="24"/>
      <c r="K20" s="11"/>
      <c r="L20" s="11"/>
    </row>
    <row r="21" spans="2:12" ht="14.4" thickBot="1" x14ac:dyDescent="0.3">
      <c r="B21" s="55" t="s">
        <v>19</v>
      </c>
      <c r="C21" s="7">
        <f t="shared" si="4"/>
        <v>0</v>
      </c>
      <c r="D21" s="86"/>
      <c r="E21" s="87"/>
      <c r="F21" s="88"/>
      <c r="G21" s="34">
        <f t="shared" si="5"/>
        <v>0</v>
      </c>
      <c r="H21" s="39"/>
      <c r="I21" s="7"/>
      <c r="J21" s="24"/>
      <c r="K21" s="11"/>
      <c r="L21" s="11"/>
    </row>
    <row r="22" spans="2:12" ht="14.4" thickBot="1" x14ac:dyDescent="0.3">
      <c r="B22" s="4" t="s">
        <v>24</v>
      </c>
      <c r="C22" s="7">
        <f t="shared" si="4"/>
        <v>100</v>
      </c>
      <c r="D22" s="86">
        <v>100</v>
      </c>
      <c r="E22" s="87"/>
      <c r="F22" s="88"/>
      <c r="G22" s="34">
        <f t="shared" si="5"/>
        <v>1.3888888888888891</v>
      </c>
      <c r="H22" s="39"/>
      <c r="I22" s="7"/>
      <c r="J22" s="10"/>
      <c r="K22" s="13"/>
      <c r="L22" s="13"/>
    </row>
    <row r="23" spans="2:12" ht="14.4" thickBot="1" x14ac:dyDescent="0.3">
      <c r="B23" s="4" t="s">
        <v>23</v>
      </c>
      <c r="C23" s="7">
        <f t="shared" si="4"/>
        <v>300</v>
      </c>
      <c r="D23" s="86">
        <v>300</v>
      </c>
      <c r="E23" s="87"/>
      <c r="F23" s="88"/>
      <c r="G23" s="34">
        <f t="shared" si="5"/>
        <v>4.166666666666667</v>
      </c>
      <c r="H23" s="39"/>
      <c r="I23" s="7"/>
      <c r="J23" s="10"/>
      <c r="K23" s="13"/>
      <c r="L23" s="47"/>
    </row>
    <row r="24" spans="2:12" ht="14.4" thickBot="1" x14ac:dyDescent="0.3">
      <c r="B24" s="56" t="s">
        <v>21</v>
      </c>
      <c r="C24" s="7">
        <f t="shared" si="4"/>
        <v>1400</v>
      </c>
      <c r="D24" s="87">
        <v>1400</v>
      </c>
      <c r="E24" s="87"/>
      <c r="F24" s="88"/>
      <c r="G24" s="34">
        <v>0</v>
      </c>
      <c r="H24" s="39"/>
      <c r="I24" s="7">
        <f>J24</f>
        <v>400</v>
      </c>
      <c r="J24" s="20">
        <v>400</v>
      </c>
      <c r="K24" s="20"/>
      <c r="L24" s="41">
        <f>J24/12/6</f>
        <v>5.5555555555555562</v>
      </c>
    </row>
    <row r="25" spans="2:12" ht="14.4" thickBot="1" x14ac:dyDescent="0.3">
      <c r="B25" s="55" t="s">
        <v>14</v>
      </c>
      <c r="C25" s="7">
        <f t="shared" si="4"/>
        <v>400</v>
      </c>
      <c r="D25" s="86">
        <v>400</v>
      </c>
      <c r="E25" s="87"/>
      <c r="F25" s="88"/>
      <c r="G25" s="34">
        <f t="shared" ref="G25:G30" si="6">C25/12/6</f>
        <v>5.5555555555555562</v>
      </c>
      <c r="H25" s="39"/>
      <c r="I25" s="25"/>
      <c r="J25" s="12"/>
      <c r="K25" s="13"/>
      <c r="L25" s="13"/>
    </row>
    <row r="26" spans="2:12" ht="14.4" thickBot="1" x14ac:dyDescent="0.3">
      <c r="B26" s="55" t="s">
        <v>8</v>
      </c>
      <c r="C26" s="7">
        <f t="shared" si="4"/>
        <v>300</v>
      </c>
      <c r="D26" s="86">
        <v>300</v>
      </c>
      <c r="E26" s="87"/>
      <c r="F26" s="88"/>
      <c r="G26" s="34">
        <f t="shared" si="6"/>
        <v>4.166666666666667</v>
      </c>
      <c r="H26" s="39"/>
      <c r="I26" s="25"/>
      <c r="J26" s="12"/>
      <c r="K26" s="13"/>
      <c r="L26" s="13"/>
    </row>
    <row r="27" spans="2:12" ht="14.4" thickBot="1" x14ac:dyDescent="0.3">
      <c r="B27" s="55" t="s">
        <v>35</v>
      </c>
      <c r="C27" s="7">
        <f t="shared" si="4"/>
        <v>300</v>
      </c>
      <c r="D27" s="86">
        <v>300</v>
      </c>
      <c r="E27" s="87"/>
      <c r="F27" s="88"/>
      <c r="G27" s="34">
        <f t="shared" si="6"/>
        <v>4.166666666666667</v>
      </c>
      <c r="H27" s="39"/>
      <c r="I27" s="25"/>
      <c r="J27" s="12"/>
      <c r="K27" s="13"/>
      <c r="L27" s="13"/>
    </row>
    <row r="28" spans="2:12" ht="14.4" thickBot="1" x14ac:dyDescent="0.3">
      <c r="B28" s="55" t="s">
        <v>9</v>
      </c>
      <c r="C28" s="7">
        <f t="shared" si="4"/>
        <v>400</v>
      </c>
      <c r="D28" s="86">
        <v>400</v>
      </c>
      <c r="E28" s="87"/>
      <c r="F28" s="88"/>
      <c r="G28" s="34">
        <f t="shared" si="6"/>
        <v>5.5555555555555562</v>
      </c>
      <c r="H28" s="39"/>
      <c r="I28" s="25"/>
      <c r="J28" s="12"/>
      <c r="K28" s="13"/>
      <c r="L28" s="13"/>
    </row>
    <row r="29" spans="2:12" ht="14.4" thickBot="1" x14ac:dyDescent="0.3">
      <c r="B29" s="23" t="s">
        <v>20</v>
      </c>
      <c r="C29" s="20">
        <f t="shared" si="4"/>
        <v>700</v>
      </c>
      <c r="D29" s="86">
        <v>700</v>
      </c>
      <c r="E29" s="87"/>
      <c r="F29" s="88"/>
      <c r="G29" s="34">
        <f t="shared" si="6"/>
        <v>9.7222222222222232</v>
      </c>
      <c r="H29" s="39"/>
      <c r="I29" s="20"/>
      <c r="J29" s="21"/>
      <c r="K29" s="22"/>
      <c r="L29" s="48"/>
    </row>
    <row r="30" spans="2:12" ht="14.4" thickBot="1" x14ac:dyDescent="0.3">
      <c r="B30" s="60" t="s">
        <v>22</v>
      </c>
      <c r="C30" s="61">
        <f t="shared" si="4"/>
        <v>100</v>
      </c>
      <c r="D30" s="89">
        <v>100</v>
      </c>
      <c r="E30" s="90"/>
      <c r="F30" s="91"/>
      <c r="G30" s="59">
        <f t="shared" si="6"/>
        <v>1.3888888888888891</v>
      </c>
      <c r="H30" s="39"/>
      <c r="I30" s="61">
        <f>J30</f>
        <v>100</v>
      </c>
      <c r="J30" s="61">
        <v>100</v>
      </c>
      <c r="K30" s="63"/>
      <c r="L30" s="64">
        <f>J30/12/6</f>
        <v>1.3888888888888891</v>
      </c>
    </row>
    <row r="31" spans="2:12" ht="15" customHeight="1" thickBot="1" x14ac:dyDescent="0.3">
      <c r="B31" s="65" t="s">
        <v>12</v>
      </c>
      <c r="C31" s="58">
        <v>6</v>
      </c>
      <c r="D31" s="95">
        <v>6</v>
      </c>
      <c r="E31" s="96"/>
      <c r="F31" s="97"/>
      <c r="G31" s="57"/>
      <c r="H31" s="40"/>
      <c r="I31" s="58">
        <v>6</v>
      </c>
      <c r="J31" s="58">
        <v>6</v>
      </c>
      <c r="K31" s="57"/>
      <c r="L31" s="62"/>
    </row>
    <row r="32" spans="2:12" ht="15" customHeight="1" thickBot="1" x14ac:dyDescent="0.3">
      <c r="B32" s="15" t="s">
        <v>15</v>
      </c>
      <c r="C32" s="14">
        <f>C8+C9+C10+C11+C12+C13+C24+C29+C30+C17+C14+C22+C23+C15+C16</f>
        <v>92200</v>
      </c>
      <c r="D32" s="92">
        <f>D8+D9+D10+D11+D12+D13+D24+D29+D30+D17+D14+D22+D23+D15+D16</f>
        <v>92200</v>
      </c>
      <c r="E32" s="93"/>
      <c r="F32" s="94"/>
      <c r="G32" s="14">
        <f>SUM(G8:G30)</f>
        <v>1280.5555555555561</v>
      </c>
      <c r="H32" s="41"/>
      <c r="I32" s="14">
        <f>I8+I9+I10+I11+I12+I13+I24+I29+I30+I17+I14+I22+I23+I15+I16</f>
        <v>50200</v>
      </c>
      <c r="J32" s="14">
        <f>J8+J9+J10+J11+J12+J13+J24+J29+J30+J17+J14+J22+J23+J15+J16</f>
        <v>50200</v>
      </c>
      <c r="K32" s="14">
        <f>K8+K9+K10+K11+K12+K13+K24+K29+K30</f>
        <v>0</v>
      </c>
      <c r="L32" s="38">
        <f>L8+L9+L10+L11+L12+L13+L24+L29+L30+L14</f>
        <v>697.22222222222217</v>
      </c>
    </row>
    <row r="33" spans="2:12" ht="14.4" thickBot="1" x14ac:dyDescent="0.3">
      <c r="B33" s="28" t="s">
        <v>16</v>
      </c>
      <c r="C33" s="16">
        <f>C32/12/6</f>
        <v>1280.5555555555554</v>
      </c>
      <c r="I33" s="30" t="s">
        <v>16</v>
      </c>
      <c r="J33" s="31"/>
      <c r="K33" s="42">
        <f>J32/12/6</f>
        <v>697.22222222222217</v>
      </c>
      <c r="L33" s="49"/>
    </row>
    <row r="34" spans="2:12" ht="15" thickBot="1" x14ac:dyDescent="0.35">
      <c r="B34" s="27" t="s">
        <v>36</v>
      </c>
      <c r="C34" s="29">
        <f>C32/12/30.5/6</f>
        <v>41.985428051001819</v>
      </c>
      <c r="I34" s="32" t="s">
        <v>37</v>
      </c>
      <c r="J34" s="33"/>
      <c r="K34" s="66">
        <v>34.86</v>
      </c>
      <c r="L34" s="49"/>
    </row>
    <row r="35" spans="2:12" ht="15" thickBot="1" x14ac:dyDescent="0.35">
      <c r="B35" s="27" t="s">
        <v>25</v>
      </c>
      <c r="C35" s="29">
        <f>C32/12/30.5/24/6</f>
        <v>1.7493928354584092</v>
      </c>
      <c r="I35" s="50" t="s">
        <v>25</v>
      </c>
      <c r="J35" s="51"/>
      <c r="K35" s="67">
        <v>4.3600000000000003</v>
      </c>
      <c r="L35" s="29"/>
    </row>
    <row r="36" spans="2:12" x14ac:dyDescent="0.25">
      <c r="B36" s="35"/>
      <c r="C36" s="36"/>
      <c r="I36" s="35"/>
      <c r="J36" s="37"/>
      <c r="K36" s="37"/>
      <c r="L36" s="36"/>
    </row>
    <row r="37" spans="2:12" x14ac:dyDescent="0.25">
      <c r="B37" s="35"/>
      <c r="C37" s="36"/>
      <c r="I37" s="35"/>
      <c r="J37" s="37"/>
      <c r="K37" s="37"/>
      <c r="L37" s="36"/>
    </row>
    <row r="38" spans="2:12" x14ac:dyDescent="0.25">
      <c r="B38" s="1" t="s">
        <v>10</v>
      </c>
    </row>
  </sheetData>
  <mergeCells count="34">
    <mergeCell ref="D30:F30"/>
    <mergeCell ref="D32:F32"/>
    <mergeCell ref="D31:F31"/>
    <mergeCell ref="B16:B17"/>
    <mergeCell ref="D26:F26"/>
    <mergeCell ref="D27:F27"/>
    <mergeCell ref="D28:F28"/>
    <mergeCell ref="D29:F29"/>
    <mergeCell ref="D20:F20"/>
    <mergeCell ref="D21:F21"/>
    <mergeCell ref="D24:F24"/>
    <mergeCell ref="D22:F22"/>
    <mergeCell ref="D23:F23"/>
    <mergeCell ref="D25:F25"/>
    <mergeCell ref="D14:F14"/>
    <mergeCell ref="D15:F15"/>
    <mergeCell ref="D16:F16"/>
    <mergeCell ref="D17:F17"/>
    <mergeCell ref="D18:F18"/>
    <mergeCell ref="D19:F19"/>
    <mergeCell ref="D8:F8"/>
    <mergeCell ref="D9:F9"/>
    <mergeCell ref="D10:F10"/>
    <mergeCell ref="D11:F11"/>
    <mergeCell ref="D12:F12"/>
    <mergeCell ref="D13:F13"/>
    <mergeCell ref="C6:G6"/>
    <mergeCell ref="B6:B7"/>
    <mergeCell ref="A2:L2"/>
    <mergeCell ref="A3:L3"/>
    <mergeCell ref="I6:L6"/>
    <mergeCell ref="B5:G5"/>
    <mergeCell ref="I5:L5"/>
    <mergeCell ref="D7:F7"/>
  </mergeCells>
  <pageMargins left="0.19685039370078741" right="0.19685039370078741" top="0" bottom="0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2022 m. įvyk Kriz. kain su s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Vartotojas</cp:lastModifiedBy>
  <cp:lastPrinted>2022-08-12T07:56:52Z</cp:lastPrinted>
  <dcterms:created xsi:type="dcterms:W3CDTF">2012-03-05T09:03:07Z</dcterms:created>
  <dcterms:modified xsi:type="dcterms:W3CDTF">2022-08-16T13:44:59Z</dcterms:modified>
</cp:coreProperties>
</file>