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3-06-30\"/>
    </mc:Choice>
  </mc:AlternateContent>
  <xr:revisionPtr revIDLastSave="0" documentId="13_ncr:1_{FEF83572-0E0D-4BA3-91C7-5BF92D473FD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108" i="1" l="1"/>
  <c r="I108" i="1"/>
  <c r="J38" i="1"/>
  <c r="J37" i="1" s="1"/>
  <c r="I38" i="1"/>
  <c r="I37" i="1" s="1"/>
  <c r="J148" i="1"/>
  <c r="I148" i="1"/>
  <c r="J143" i="1"/>
  <c r="I143" i="1"/>
  <c r="I142" i="1" s="1"/>
  <c r="J138" i="1"/>
  <c r="I138" i="1"/>
  <c r="J134" i="1"/>
  <c r="I134" i="1"/>
  <c r="I133" i="1" s="1"/>
  <c r="J124" i="1"/>
  <c r="I124" i="1"/>
  <c r="J119" i="1"/>
  <c r="I119" i="1"/>
  <c r="J102" i="1"/>
  <c r="I102" i="1"/>
  <c r="J95" i="1"/>
  <c r="J94" i="1" s="1"/>
  <c r="I95" i="1"/>
  <c r="I94" i="1" s="1"/>
  <c r="J83" i="1"/>
  <c r="I83" i="1"/>
  <c r="J80" i="1"/>
  <c r="J79" i="1" s="1"/>
  <c r="I80" i="1"/>
  <c r="I62" i="1"/>
  <c r="J104" i="1"/>
  <c r="J113" i="1"/>
  <c r="J117" i="1"/>
  <c r="J126" i="1"/>
  <c r="J128" i="1"/>
  <c r="I104" i="1"/>
  <c r="I113" i="1"/>
  <c r="I117" i="1"/>
  <c r="I126" i="1"/>
  <c r="I128" i="1"/>
  <c r="J32" i="1"/>
  <c r="J35" i="1"/>
  <c r="J56" i="1"/>
  <c r="J59" i="1"/>
  <c r="J62" i="1"/>
  <c r="J66" i="1"/>
  <c r="J69" i="1"/>
  <c r="J68" i="1" s="1"/>
  <c r="J73" i="1"/>
  <c r="J76" i="1"/>
  <c r="J87" i="1"/>
  <c r="J91" i="1"/>
  <c r="I32" i="1"/>
  <c r="I35" i="1"/>
  <c r="I56" i="1"/>
  <c r="I59" i="1"/>
  <c r="I66" i="1"/>
  <c r="I69" i="1"/>
  <c r="I68" i="1" s="1"/>
  <c r="I73" i="1"/>
  <c r="I76" i="1"/>
  <c r="I87" i="1"/>
  <c r="I91" i="1"/>
  <c r="I86" i="1" s="1"/>
  <c r="J142" i="1" l="1"/>
  <c r="J133" i="1"/>
  <c r="I79" i="1"/>
  <c r="I72" i="1" s="1"/>
  <c r="J55" i="1"/>
  <c r="I55" i="1"/>
  <c r="I54" i="1" s="1"/>
  <c r="J101" i="1"/>
  <c r="J100" i="1" s="1"/>
  <c r="I101" i="1"/>
  <c r="I100" i="1" s="1"/>
  <c r="J86" i="1"/>
  <c r="J72" i="1"/>
  <c r="J54" i="1"/>
  <c r="J31" i="1"/>
  <c r="I31" i="1"/>
  <c r="I30" i="1" l="1"/>
  <c r="I132" i="1" s="1"/>
  <c r="I153" i="1" s="1"/>
  <c r="J30" i="1"/>
  <c r="J132" i="1" s="1"/>
  <c r="J153" i="1" s="1"/>
</calcChain>
</file>

<file path=xl/sharedStrings.xml><?xml version="1.0" encoding="utf-8"?>
<sst xmlns="http://schemas.openxmlformats.org/spreadsheetml/2006/main" count="148" uniqueCount="137">
  <si>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</si>
  <si>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</si>
  <si>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</si>
  <si>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</si>
  <si>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</si>
  <si>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</si>
  <si>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</si>
  <si>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</si>
  <si>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</si>
  <si>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</si>
  <si>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</si>
  <si>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</si>
  <si>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</si>
  <si>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</si>
  <si>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</si>
  <si>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</si>
  <si>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</si>
  <si>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</si>
  <si>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</si>
  <si>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</si>
  <si>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</si>
  <si>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</si>
  <si>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</si>
  <si>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</si>
  <si>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</si>
  <si>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</si>
  <si>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</si>
  <si>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</si>
  <si>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</si>
  <si>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</si>
  <si>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</si>
  <si>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</si>
  <si>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</si>
  <si>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</si>
  <si>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</si>
  <si>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</si>
  <si>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</si>
  <si>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</si>
  <si>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</si>
  <si>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</si>
  <si>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</si>
  <si>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</si>
  <si>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</si>
  <si>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</si>
  <si>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</si>
  <si>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</si>
  <si>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</si>
  <si>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</si>
  <si>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</si>
  <si>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</si>
  <si>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</si>
  <si>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</si>
  <si>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</si>
  <si>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</si>
  <si>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</si>
  <si>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</si>
  <si>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</si>
  <si>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</si>
  <si>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</si>
  <si>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</si>
  <si>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</si>
  <si>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</si>
  <si>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</si>
  <si>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</si>
  <si>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</si>
  <si>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</si>
  <si>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</si>
  <si>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</si>
  <si>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</si>
  <si>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</si>
  <si>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</si>
  <si>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</si>
  <si>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</si>
  <si>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</si>
  <si>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</si>
  <si>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</si>
  <si>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</si>
  <si>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</si>
  <si>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</si>
  <si>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</si>
  <si>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</si>
  <si>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</si>
  <si>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</si>
  <si>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</si>
  <si>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Išlaidos (2+8+25+39+43+57+65)</t>
  </si>
  <si>
    <t>Prekių ir paslaugų įsigijimo išlaidos (9)</t>
  </si>
  <si>
    <t>Prekių ir paslaugų įsigijimo išlaidos (10+….+24)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</si>
  <si>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</si>
  <si>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</si>
  <si>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</si>
  <si>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</si>
  <si>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IŠ VISO ASIGNAVIMŲ (1+71)</t>
  </si>
  <si>
    <t>Pastatų ir statinių įsigijimo išlaidos (76+77+78)</t>
  </si>
  <si>
    <t>Kitos išlaidos einamiesiems tikslams (67+68+69)</t>
  </si>
  <si>
    <t>Kitos išlaidos (66+70)</t>
  </si>
  <si>
    <t>Darbdavių socialinė parama (63+64)</t>
  </si>
  <si>
    <t>Socialinė parama (socialinės paramos pašalpos) (59+60)</t>
  </si>
  <si>
    <t>Socialinės išmokos (pašalpos) (58+61+62)</t>
  </si>
  <si>
    <t>Dotacijos kitiems valdžios sektoriaus subjektams turtui įsigyti (55+56)</t>
  </si>
  <si>
    <t>Dotacijos kitiems valdžios sektoriaus subjektams einamiesiems tikslams (52+53)</t>
  </si>
  <si>
    <t>Dotacijos kitiems valdžios sektoriaus subjektams (51+54)</t>
  </si>
  <si>
    <t>Dotacijos tarptautinėms organizacijoms (48+49)</t>
  </si>
  <si>
    <t>Dotacijos užsienio valstybėms (45+46)</t>
  </si>
  <si>
    <t>Dotacijos (44+47+50)</t>
  </si>
  <si>
    <t>Subsidijos iš biudžeto lėšų (41+42)</t>
  </si>
  <si>
    <t>Subsidijos (40)</t>
  </si>
  <si>
    <t>Palūkanos kitiems valdžios sektoriaus subjektams (34+35+36)</t>
  </si>
  <si>
    <t>Palūkanos rezidentams, kitiems nei valdžios sektorius (tik už tiesioginę skolą) (31+32)</t>
  </si>
  <si>
    <t>Palūkanos (27+30+33)</t>
  </si>
  <si>
    <t>Palūkanos (26+37)</t>
  </si>
  <si>
    <t>Valiutos kurso įtaka</t>
  </si>
  <si>
    <t>MATERIALIOJO IR NEMATERIALIOJO TURTO ĮSIGIJIMO IŠLAIDOS (72+90+95+97+99)</t>
  </si>
  <si>
    <t>Kompiuterinės techninės ir elektroninių ryšių įrangos įsigijimo išlaidos</t>
  </si>
  <si>
    <t>IŠ VISO IŠLAIDŲ (103+104+113)</t>
  </si>
  <si>
    <t>Užsienio finansinių įsipareigojimų vykdymo išlaidos (grąžinta kreditoriams nerezedentams) (120+121+122+123)</t>
  </si>
  <si>
    <t>Vidaus finansinių įsipareigojimų vykdymo išlaidos (kreditoriams rezidentams grąžintos skolos)  (115+116+117+118)</t>
  </si>
  <si>
    <t>Finansinių įsipareigojimų vykdymo išlaidos (grąžintos skolos) (114+119)</t>
  </si>
  <si>
    <t>Užsienio finansinio turto padidėjimo išlaidos (investavimo į nerezidentus išlaidos) (110+111+112)</t>
  </si>
  <si>
    <t>Vidaus finansinio turto padidėjimo išlaidos (investavimo į rezidentus išlaidos) (106+107+108)</t>
  </si>
  <si>
    <t>Finansinio turto padidėjimo išlaidos (finansinio turto įsigijimo / investavimo išlaidos) (105+109)</t>
  </si>
  <si>
    <t>Mašinų ir įrenginių įsigijimo išlaidos (80+81+82+83)</t>
  </si>
  <si>
    <t>Kultūros ir kitų vertybių įsigijimo išlaidos (85+86+87)</t>
  </si>
  <si>
    <t>Nematerialiojo turto kūrimo ir įsigijimo išlaidos (91+92+93+94)</t>
  </si>
  <si>
    <t>Biologinio turto ir žemės gelmių išteklių įsigijimo išlaidos (100+101+102)</t>
  </si>
  <si>
    <t>Ilgalaikio materialiojo turto kūrimo ir įsigijimo išlaidos (73+75+79+84+88)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</si>
  <si>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</si>
  <si>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</si>
  <si>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</si>
  <si>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</si>
  <si>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</si>
  <si>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</si>
  <si>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 xml:space="preserve">                                                  Pasvalio rajono savivaldybė</t>
  </si>
  <si>
    <t xml:space="preserve">                                                               Pusmečio</t>
  </si>
  <si>
    <t>SAVIVALDYBĖS BIUDŽETO IŠLAIDŲ  VYKDYMO 2023   M.  BIRŽELIO 30  D. ATASKAITA</t>
  </si>
  <si>
    <t>Pasvalys</t>
  </si>
  <si>
    <t xml:space="preserve">                              </t>
  </si>
  <si>
    <t xml:space="preserve">  2023-07-18 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</si>
</sst>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3"/>
  <sheetViews>
    <sheetView tabSelected="1" zoomScale="120" zoomScaleNormal="120" workbookViewId="0">
      <selection activeCell="J42" sqref="J42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125</v>
      </c>
      <c r="J1" s="28"/>
      <c r="K1" s="28"/>
      <c r="L1" s="28"/>
      <c r="M1" s="28"/>
      <c r="N1" s="28"/>
    </row>
    <row r="2" spans="4:14" ht="12.75" customHeight="1" x14ac:dyDescent="0.25">
      <c r="I2" s="29" t="s">
        <v>126</v>
      </c>
      <c r="J2" s="29"/>
      <c r="K2" s="29"/>
      <c r="L2" s="29"/>
      <c r="M2" s="29"/>
      <c r="N2" s="29"/>
    </row>
    <row r="3" spans="4:14" ht="19.2" customHeight="1" x14ac:dyDescent="0.25">
      <c r="G3" s="34" t="s">
        <v>127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131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132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128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134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34</v>
      </c>
    </row>
    <row r="18" spans="1:14" x14ac:dyDescent="0.25">
      <c r="B18" s="54" t="s">
        <v>129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130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135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84</v>
      </c>
      <c r="H30" s="2">
        <v>1</v>
      </c>
      <c r="I30" s="15">
        <f>I31+I37+I54+I68+I72+I86+I94</f>
        <v>27165.1</v>
      </c>
      <c r="J30" s="15">
        <f>J31+J37+J54+J68+J72+J86+J94</f>
        <v>22085.7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15910.5</v>
      </c>
      <c r="J31" s="16">
        <f>J32+J35</f>
        <v>13623.9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15663.9</v>
      </c>
      <c r="J32" s="17">
        <f>J33+J34</f>
        <v>13418.4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15663.9</v>
      </c>
      <c r="J33" s="18">
        <v>13418.4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246.6</v>
      </c>
      <c r="J35" s="17">
        <f>J36</f>
        <v>205.5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246.6</v>
      </c>
      <c r="J36" s="18">
        <v>205.5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85</v>
      </c>
      <c r="H37" s="1">
        <v>8</v>
      </c>
      <c r="I37" s="16">
        <f>I38</f>
        <v>5355.5</v>
      </c>
      <c r="J37" s="16">
        <f>J38</f>
        <v>3370.1000000000004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86</v>
      </c>
      <c r="H38" s="4">
        <v>9</v>
      </c>
      <c r="I38" s="17">
        <f>I39+I40+I41+I42+I43+I44+I45+I46+I47+I48+I49+I50+I51+I52+I53</f>
        <v>5355.5</v>
      </c>
      <c r="J38" s="17">
        <f>J39+J40+J41+J42+J43+J44+J45+J46+J47+J48+J49+J50+J51+J52+J53</f>
        <v>3370.1000000000004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255.5</v>
      </c>
      <c r="J39" s="18">
        <v>217.8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87</v>
      </c>
      <c r="H40" s="4">
        <v>11</v>
      </c>
      <c r="I40" s="18">
        <v>19.399999999999999</v>
      </c>
      <c r="J40" s="18">
        <v>8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88</v>
      </c>
      <c r="H41" s="4">
        <v>12</v>
      </c>
      <c r="I41" s="18">
        <v>34.9</v>
      </c>
      <c r="J41" s="18">
        <v>23.3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504.9</v>
      </c>
      <c r="J42" s="18">
        <v>316.7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89</v>
      </c>
      <c r="H43" s="4">
        <v>14</v>
      </c>
      <c r="I43" s="18">
        <v>24.8</v>
      </c>
      <c r="J43" s="18">
        <v>5.0999999999999996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35.200000000000003</v>
      </c>
      <c r="J44" s="18">
        <v>17.399999999999999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199.3</v>
      </c>
      <c r="J45" s="18">
        <v>68.3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0.2</v>
      </c>
      <c r="J46" s="18">
        <v>0.1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90</v>
      </c>
      <c r="H47" s="4">
        <v>18</v>
      </c>
      <c r="I47" s="18">
        <v>570.1</v>
      </c>
      <c r="J47" s="18">
        <v>410.1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58.3</v>
      </c>
      <c r="J48" s="18">
        <v>33.4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40.700000000000003</v>
      </c>
      <c r="J49" s="18">
        <v>9.1999999999999993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1480.4</v>
      </c>
      <c r="J50" s="18">
        <v>956.2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144.19999999999999</v>
      </c>
      <c r="J51" s="18">
        <v>75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46.7</v>
      </c>
      <c r="J52" s="18">
        <v>26.6</v>
      </c>
    </row>
    <row r="53" spans="1:10" ht="22.5" customHeight="1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30</v>
      </c>
      <c r="G53" s="8" t="s">
        <v>34</v>
      </c>
      <c r="H53" s="4">
        <v>24</v>
      </c>
      <c r="I53" s="18">
        <v>1940.9</v>
      </c>
      <c r="J53" s="18">
        <v>1202.9000000000001</v>
      </c>
    </row>
    <row r="54" spans="1:10" x14ac:dyDescent="0.25">
      <c r="A54" s="1">
        <v>2</v>
      </c>
      <c r="B54" s="1">
        <v>3</v>
      </c>
      <c r="C54" s="4"/>
      <c r="D54" s="4"/>
      <c r="E54" s="4"/>
      <c r="F54" s="4"/>
      <c r="G54" s="9" t="s">
        <v>109</v>
      </c>
      <c r="H54" s="1">
        <v>25</v>
      </c>
      <c r="I54" s="16">
        <f>I55+I66</f>
        <v>60.1</v>
      </c>
      <c r="J54" s="16">
        <f>J55+J66</f>
        <v>51.4</v>
      </c>
    </row>
    <row r="55" spans="1:10" x14ac:dyDescent="0.25">
      <c r="A55" s="4">
        <v>2</v>
      </c>
      <c r="B55" s="4">
        <v>3</v>
      </c>
      <c r="C55" s="4">
        <v>1</v>
      </c>
      <c r="D55" s="4"/>
      <c r="E55" s="4"/>
      <c r="F55" s="4"/>
      <c r="G55" s="8" t="s">
        <v>108</v>
      </c>
      <c r="H55" s="4">
        <v>26</v>
      </c>
      <c r="I55" s="17">
        <f>I56+I59+I62</f>
        <v>60.1</v>
      </c>
      <c r="J55" s="17">
        <f>J56+J59+J62</f>
        <v>51.4</v>
      </c>
    </row>
    <row r="56" spans="1:10" x14ac:dyDescent="0.25">
      <c r="A56" s="4">
        <v>2</v>
      </c>
      <c r="B56" s="4">
        <v>3</v>
      </c>
      <c r="C56" s="4">
        <v>1</v>
      </c>
      <c r="D56" s="4">
        <v>1</v>
      </c>
      <c r="E56" s="4"/>
      <c r="F56" s="4"/>
      <c r="G56" s="8" t="s">
        <v>35</v>
      </c>
      <c r="H56" s="4">
        <v>27</v>
      </c>
      <c r="I56" s="17">
        <f>I57+I58</f>
        <v>0.1</v>
      </c>
      <c r="J56" s="17">
        <f>J57+J58</f>
        <v>0</v>
      </c>
    </row>
    <row r="57" spans="1:10" ht="23.25" customHeight="1" x14ac:dyDescent="0.25">
      <c r="A57" s="4">
        <v>2</v>
      </c>
      <c r="B57" s="4">
        <v>3</v>
      </c>
      <c r="C57" s="4">
        <v>1</v>
      </c>
      <c r="D57" s="4">
        <v>1</v>
      </c>
      <c r="E57" s="4">
        <v>1</v>
      </c>
      <c r="F57" s="4">
        <v>1</v>
      </c>
      <c r="G57" s="8" t="s">
        <v>6</v>
      </c>
      <c r="H57" s="4">
        <v>28</v>
      </c>
      <c r="I57" s="18">
        <v>0</v>
      </c>
      <c r="J57" s="18">
        <v>0</v>
      </c>
    </row>
    <row r="58" spans="1:10" ht="1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3</v>
      </c>
      <c r="G58" s="8" t="s">
        <v>7</v>
      </c>
      <c r="H58" s="4">
        <v>29</v>
      </c>
      <c r="I58" s="18">
        <v>0.1</v>
      </c>
      <c r="J58" s="18">
        <v>0</v>
      </c>
    </row>
    <row r="59" spans="1:10" ht="34.5" customHeight="1" x14ac:dyDescent="0.25">
      <c r="A59" s="4">
        <v>2</v>
      </c>
      <c r="B59" s="4">
        <v>3</v>
      </c>
      <c r="C59" s="4">
        <v>1</v>
      </c>
      <c r="D59" s="4">
        <v>2</v>
      </c>
      <c r="E59" s="4"/>
      <c r="F59" s="4"/>
      <c r="G59" s="8" t="s">
        <v>107</v>
      </c>
      <c r="H59" s="4">
        <v>30</v>
      </c>
      <c r="I59" s="17">
        <f>I60+I61</f>
        <v>60</v>
      </c>
      <c r="J59" s="17">
        <f>J60+J61</f>
        <v>51.4</v>
      </c>
    </row>
    <row r="60" spans="1:10" ht="21.75" customHeight="1" x14ac:dyDescent="0.25">
      <c r="A60" s="4">
        <v>2</v>
      </c>
      <c r="B60" s="4">
        <v>3</v>
      </c>
      <c r="C60" s="4">
        <v>1</v>
      </c>
      <c r="D60" s="4">
        <v>2</v>
      </c>
      <c r="E60" s="4">
        <v>1</v>
      </c>
      <c r="F60" s="4">
        <v>1</v>
      </c>
      <c r="G60" s="8" t="s">
        <v>6</v>
      </c>
      <c r="H60" s="4">
        <v>31</v>
      </c>
      <c r="I60" s="18">
        <v>0</v>
      </c>
      <c r="J60" s="18">
        <v>0</v>
      </c>
    </row>
    <row r="61" spans="1:10" ht="12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3</v>
      </c>
      <c r="G61" s="8" t="s">
        <v>7</v>
      </c>
      <c r="H61" s="4">
        <v>32</v>
      </c>
      <c r="I61" s="18">
        <v>60</v>
      </c>
      <c r="J61" s="18">
        <v>51.4</v>
      </c>
    </row>
    <row r="62" spans="1:10" ht="20.399999999999999" x14ac:dyDescent="0.25">
      <c r="A62" s="4">
        <v>2</v>
      </c>
      <c r="B62" s="4">
        <v>3</v>
      </c>
      <c r="C62" s="4">
        <v>1</v>
      </c>
      <c r="D62" s="4">
        <v>3</v>
      </c>
      <c r="E62" s="4"/>
      <c r="F62" s="4"/>
      <c r="G62" s="8" t="s">
        <v>106</v>
      </c>
      <c r="H62" s="4">
        <v>33</v>
      </c>
      <c r="I62" s="17">
        <f>I63+I64+I65</f>
        <v>0</v>
      </c>
      <c r="J62" s="17">
        <f>J63+J64+J65</f>
        <v>0</v>
      </c>
    </row>
    <row r="63" spans="1:10" x14ac:dyDescent="0.25">
      <c r="A63" s="4">
        <v>2</v>
      </c>
      <c r="B63" s="4">
        <v>3</v>
      </c>
      <c r="C63" s="4">
        <v>1</v>
      </c>
      <c r="D63" s="4">
        <v>3</v>
      </c>
      <c r="E63" s="4">
        <v>1</v>
      </c>
      <c r="F63" s="4">
        <v>1</v>
      </c>
      <c r="G63" s="8" t="s">
        <v>36</v>
      </c>
      <c r="H63" s="4">
        <v>34</v>
      </c>
      <c r="I63" s="18">
        <v>0</v>
      </c>
      <c r="J63" s="18"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2</v>
      </c>
      <c r="G64" s="8" t="s">
        <v>37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3</v>
      </c>
      <c r="G65" s="8" t="s">
        <v>38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2</v>
      </c>
      <c r="D66" s="4"/>
      <c r="E66" s="4"/>
      <c r="F66" s="4"/>
      <c r="G66" s="8" t="s">
        <v>39</v>
      </c>
      <c r="H66" s="4">
        <v>37</v>
      </c>
      <c r="I66" s="17">
        <f>I67</f>
        <v>0</v>
      </c>
      <c r="J66" s="17">
        <f>J67</f>
        <v>0</v>
      </c>
    </row>
    <row r="67" spans="1:10" x14ac:dyDescent="0.25">
      <c r="A67" s="4">
        <v>2</v>
      </c>
      <c r="B67" s="4">
        <v>3</v>
      </c>
      <c r="C67" s="4">
        <v>2</v>
      </c>
      <c r="D67" s="4">
        <v>1</v>
      </c>
      <c r="E67" s="4">
        <v>1</v>
      </c>
      <c r="F67" s="4">
        <v>1</v>
      </c>
      <c r="G67" s="8" t="s">
        <v>40</v>
      </c>
      <c r="H67" s="4">
        <v>38</v>
      </c>
      <c r="I67" s="18">
        <v>0</v>
      </c>
      <c r="J67" s="18">
        <v>0</v>
      </c>
    </row>
    <row r="68" spans="1:10" x14ac:dyDescent="0.25">
      <c r="A68" s="1">
        <v>2</v>
      </c>
      <c r="B68" s="1">
        <v>4</v>
      </c>
      <c r="C68" s="4"/>
      <c r="D68" s="4"/>
      <c r="E68" s="4"/>
      <c r="F68" s="4"/>
      <c r="G68" s="9" t="s">
        <v>105</v>
      </c>
      <c r="H68" s="1">
        <v>39</v>
      </c>
      <c r="I68" s="16">
        <f>I69</f>
        <v>300</v>
      </c>
      <c r="J68" s="16">
        <f>J69</f>
        <v>241.8</v>
      </c>
    </row>
    <row r="69" spans="1:10" x14ac:dyDescent="0.25">
      <c r="A69" s="4">
        <v>2</v>
      </c>
      <c r="B69" s="4">
        <v>4</v>
      </c>
      <c r="C69" s="4">
        <v>1</v>
      </c>
      <c r="D69" s="4"/>
      <c r="E69" s="4"/>
      <c r="F69" s="4"/>
      <c r="G69" s="8" t="s">
        <v>104</v>
      </c>
      <c r="H69" s="4">
        <v>40</v>
      </c>
      <c r="I69" s="17">
        <f>I70+I71</f>
        <v>300</v>
      </c>
      <c r="J69" s="17">
        <f>J70+J71</f>
        <v>241.8</v>
      </c>
    </row>
    <row r="70" spans="1:10" x14ac:dyDescent="0.25">
      <c r="A70" s="4">
        <v>2</v>
      </c>
      <c r="B70" s="4">
        <v>4</v>
      </c>
      <c r="C70" s="4">
        <v>1</v>
      </c>
      <c r="D70" s="4">
        <v>1</v>
      </c>
      <c r="E70" s="4">
        <v>1</v>
      </c>
      <c r="F70" s="4">
        <v>2</v>
      </c>
      <c r="G70" s="8" t="s">
        <v>17</v>
      </c>
      <c r="H70" s="4">
        <v>41</v>
      </c>
      <c r="I70" s="18">
        <v>300</v>
      </c>
      <c r="J70" s="18">
        <v>241.8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3</v>
      </c>
      <c r="G71" s="8" t="s">
        <v>18</v>
      </c>
      <c r="H71" s="4">
        <v>42</v>
      </c>
      <c r="I71" s="18">
        <v>0</v>
      </c>
      <c r="J71" s="18">
        <v>0</v>
      </c>
    </row>
    <row r="72" spans="1:10" x14ac:dyDescent="0.25">
      <c r="A72" s="1">
        <v>2</v>
      </c>
      <c r="B72" s="1">
        <v>5</v>
      </c>
      <c r="C72" s="4"/>
      <c r="D72" s="4"/>
      <c r="E72" s="4"/>
      <c r="F72" s="4"/>
      <c r="G72" s="9" t="s">
        <v>103</v>
      </c>
      <c r="H72" s="1">
        <v>43</v>
      </c>
      <c r="I72" s="16">
        <f>I73+I76+I79</f>
        <v>18.5</v>
      </c>
      <c r="J72" s="16">
        <f>J73+J76+J79</f>
        <v>3.5</v>
      </c>
    </row>
    <row r="73" spans="1:10" ht="25.5" customHeight="1" x14ac:dyDescent="0.25">
      <c r="A73" s="4">
        <v>2</v>
      </c>
      <c r="B73" s="4">
        <v>5</v>
      </c>
      <c r="C73" s="4">
        <v>1</v>
      </c>
      <c r="D73" s="4"/>
      <c r="E73" s="4"/>
      <c r="F73" s="4"/>
      <c r="G73" s="8" t="s">
        <v>102</v>
      </c>
      <c r="H73" s="4">
        <v>44</v>
      </c>
      <c r="I73" s="17">
        <f>I74+I75</f>
        <v>18.5</v>
      </c>
      <c r="J73" s="17">
        <f>J74+J75</f>
        <v>3.5</v>
      </c>
    </row>
    <row r="74" spans="1:10" ht="20.399999999999999" x14ac:dyDescent="0.25">
      <c r="A74" s="4">
        <v>2</v>
      </c>
      <c r="B74" s="4">
        <v>5</v>
      </c>
      <c r="C74" s="4">
        <v>1</v>
      </c>
      <c r="D74" s="4">
        <v>1</v>
      </c>
      <c r="E74" s="4">
        <v>1</v>
      </c>
      <c r="F74" s="4">
        <v>1</v>
      </c>
      <c r="G74" s="8" t="s">
        <v>80</v>
      </c>
      <c r="H74" s="4">
        <v>45</v>
      </c>
      <c r="I74" s="18">
        <v>15</v>
      </c>
      <c r="J74" s="18">
        <v>0</v>
      </c>
    </row>
    <row r="75" spans="1:10" ht="23.25" customHeight="1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2</v>
      </c>
      <c r="G75" s="8" t="s">
        <v>41</v>
      </c>
      <c r="H75" s="4">
        <v>46</v>
      </c>
      <c r="I75" s="18">
        <v>3.5</v>
      </c>
      <c r="J75" s="18">
        <v>3.5</v>
      </c>
    </row>
    <row r="76" spans="1:10" ht="20.399999999999999" x14ac:dyDescent="0.25">
      <c r="A76" s="4">
        <v>2</v>
      </c>
      <c r="B76" s="4">
        <v>5</v>
      </c>
      <c r="C76" s="4">
        <v>2</v>
      </c>
      <c r="D76" s="4"/>
      <c r="E76" s="4"/>
      <c r="F76" s="4"/>
      <c r="G76" s="8" t="s">
        <v>101</v>
      </c>
      <c r="H76" s="4">
        <v>47</v>
      </c>
      <c r="I76" s="17">
        <f>I77+I78</f>
        <v>0</v>
      </c>
      <c r="J76" s="17">
        <f>J77+J78</f>
        <v>0</v>
      </c>
    </row>
    <row r="77" spans="1:10" ht="28.5" customHeight="1" x14ac:dyDescent="0.25">
      <c r="A77" s="4">
        <v>2</v>
      </c>
      <c r="B77" s="4">
        <v>5</v>
      </c>
      <c r="C77" s="4">
        <v>2</v>
      </c>
      <c r="D77" s="4">
        <v>1</v>
      </c>
      <c r="E77" s="4">
        <v>1</v>
      </c>
      <c r="F77" s="4">
        <v>1</v>
      </c>
      <c r="G77" s="8" t="s">
        <v>42</v>
      </c>
      <c r="H77" s="4">
        <v>48</v>
      </c>
      <c r="I77" s="18">
        <v>0</v>
      </c>
      <c r="J77" s="18">
        <v>0</v>
      </c>
    </row>
    <row r="78" spans="1:10" ht="20.399999999999999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2</v>
      </c>
      <c r="G78" s="8" t="s">
        <v>43</v>
      </c>
      <c r="H78" s="4">
        <v>49</v>
      </c>
      <c r="I78" s="18">
        <v>0</v>
      </c>
      <c r="J78" s="18">
        <v>0</v>
      </c>
    </row>
    <row r="79" spans="1:10" ht="24.75" customHeight="1" x14ac:dyDescent="0.25">
      <c r="A79" s="4">
        <v>2</v>
      </c>
      <c r="B79" s="4">
        <v>5</v>
      </c>
      <c r="C79" s="4">
        <v>3</v>
      </c>
      <c r="D79" s="4"/>
      <c r="E79" s="4"/>
      <c r="F79" s="4"/>
      <c r="G79" s="8" t="s">
        <v>100</v>
      </c>
      <c r="H79" s="4">
        <v>50</v>
      </c>
      <c r="I79" s="17">
        <f>I80+I83</f>
        <v>0</v>
      </c>
      <c r="J79" s="17">
        <f>J80+J83</f>
        <v>0</v>
      </c>
    </row>
    <row r="80" spans="1:10" ht="35.25" customHeight="1" x14ac:dyDescent="0.25">
      <c r="A80" s="4">
        <v>2</v>
      </c>
      <c r="B80" s="4">
        <v>5</v>
      </c>
      <c r="C80" s="4">
        <v>3</v>
      </c>
      <c r="D80" s="4">
        <v>1</v>
      </c>
      <c r="E80" s="4"/>
      <c r="F80" s="4"/>
      <c r="G80" s="8" t="s">
        <v>99</v>
      </c>
      <c r="H80" s="4">
        <v>51</v>
      </c>
      <c r="I80" s="17">
        <f>I81+I82</f>
        <v>0</v>
      </c>
      <c r="J80" s="17">
        <f>J81+J82</f>
        <v>0</v>
      </c>
    </row>
    <row r="81" spans="1:10" ht="26.25" customHeight="1" x14ac:dyDescent="0.25">
      <c r="A81" s="4">
        <v>2</v>
      </c>
      <c r="B81" s="4">
        <v>5</v>
      </c>
      <c r="C81" s="4">
        <v>3</v>
      </c>
      <c r="D81" s="4">
        <v>1</v>
      </c>
      <c r="E81" s="4">
        <v>1</v>
      </c>
      <c r="F81" s="4">
        <v>1</v>
      </c>
      <c r="G81" s="8" t="s">
        <v>44</v>
      </c>
      <c r="H81" s="4">
        <v>52</v>
      </c>
      <c r="I81" s="18">
        <v>0</v>
      </c>
      <c r="J81" s="18">
        <v>0</v>
      </c>
    </row>
    <row r="82" spans="1:10" ht="20.399999999999999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2</v>
      </c>
      <c r="G82" s="8" t="s">
        <v>46</v>
      </c>
      <c r="H82" s="4">
        <v>53</v>
      </c>
      <c r="I82" s="18">
        <v>0</v>
      </c>
      <c r="J82" s="18">
        <v>0</v>
      </c>
    </row>
    <row r="83" spans="1:10" ht="28.5" customHeight="1" x14ac:dyDescent="0.25">
      <c r="A83" s="4">
        <v>2</v>
      </c>
      <c r="B83" s="4">
        <v>5</v>
      </c>
      <c r="C83" s="4">
        <v>3</v>
      </c>
      <c r="D83" s="4">
        <v>2</v>
      </c>
      <c r="E83" s="4"/>
      <c r="F83" s="4"/>
      <c r="G83" s="8" t="s">
        <v>98</v>
      </c>
      <c r="H83" s="4">
        <v>54</v>
      </c>
      <c r="I83" s="17">
        <f>I84+I85</f>
        <v>0</v>
      </c>
      <c r="J83" s="17">
        <f>J84+J85</f>
        <v>0</v>
      </c>
    </row>
    <row r="84" spans="1:10" ht="20.399999999999999" x14ac:dyDescent="0.25">
      <c r="A84" s="4">
        <v>2</v>
      </c>
      <c r="B84" s="4">
        <v>5</v>
      </c>
      <c r="C84" s="4">
        <v>3</v>
      </c>
      <c r="D84" s="4">
        <v>2</v>
      </c>
      <c r="E84" s="4">
        <v>1</v>
      </c>
      <c r="F84" s="4">
        <v>1</v>
      </c>
      <c r="G84" s="8" t="s">
        <v>45</v>
      </c>
      <c r="H84" s="4">
        <v>55</v>
      </c>
      <c r="I84" s="18">
        <v>0</v>
      </c>
      <c r="J84" s="18">
        <v>0</v>
      </c>
    </row>
    <row r="85" spans="1:10" ht="20.25" customHeight="1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2</v>
      </c>
      <c r="G85" s="8" t="s">
        <v>47</v>
      </c>
      <c r="H85" s="4">
        <v>56</v>
      </c>
      <c r="I85" s="18">
        <v>0</v>
      </c>
      <c r="J85" s="18">
        <v>0</v>
      </c>
    </row>
    <row r="86" spans="1:10" ht="20.399999999999999" x14ac:dyDescent="0.25">
      <c r="A86" s="1">
        <v>2</v>
      </c>
      <c r="B86" s="1">
        <v>7</v>
      </c>
      <c r="C86" s="4"/>
      <c r="D86" s="4"/>
      <c r="E86" s="4"/>
      <c r="F86" s="4"/>
      <c r="G86" s="9" t="s">
        <v>97</v>
      </c>
      <c r="H86" s="1">
        <v>57</v>
      </c>
      <c r="I86" s="16">
        <f>I87+I90+I91</f>
        <v>4780.8</v>
      </c>
      <c r="J86" s="16">
        <f>J87+J90+J91</f>
        <v>4266</v>
      </c>
    </row>
    <row r="87" spans="1:10" ht="24" customHeight="1" x14ac:dyDescent="0.25">
      <c r="A87" s="4">
        <v>2</v>
      </c>
      <c r="B87" s="4">
        <v>7</v>
      </c>
      <c r="C87" s="4">
        <v>2</v>
      </c>
      <c r="D87" s="4">
        <v>1</v>
      </c>
      <c r="E87" s="4"/>
      <c r="F87" s="4"/>
      <c r="G87" s="8" t="s">
        <v>96</v>
      </c>
      <c r="H87" s="4">
        <v>58</v>
      </c>
      <c r="I87" s="17">
        <f>I88+I89</f>
        <v>4564.1000000000004</v>
      </c>
      <c r="J87" s="17">
        <f>J88+J89</f>
        <v>4125</v>
      </c>
    </row>
    <row r="88" spans="1:10" x14ac:dyDescent="0.25">
      <c r="A88" s="4">
        <v>2</v>
      </c>
      <c r="B88" s="4">
        <v>7</v>
      </c>
      <c r="C88" s="4">
        <v>2</v>
      </c>
      <c r="D88" s="4">
        <v>1</v>
      </c>
      <c r="E88" s="4">
        <v>1</v>
      </c>
      <c r="F88" s="4">
        <v>1</v>
      </c>
      <c r="G88" s="8" t="s">
        <v>8</v>
      </c>
      <c r="H88" s="4">
        <v>59</v>
      </c>
      <c r="I88" s="18">
        <v>4138.5</v>
      </c>
      <c r="J88" s="18">
        <v>3769.4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2</v>
      </c>
      <c r="G89" s="8" t="s">
        <v>9</v>
      </c>
      <c r="H89" s="4">
        <v>60</v>
      </c>
      <c r="I89" s="18">
        <v>425.6</v>
      </c>
      <c r="J89" s="18">
        <v>355.6</v>
      </c>
    </row>
    <row r="90" spans="1:10" x14ac:dyDescent="0.25">
      <c r="A90" s="4">
        <v>2</v>
      </c>
      <c r="B90" s="4">
        <v>7</v>
      </c>
      <c r="C90" s="4">
        <v>2</v>
      </c>
      <c r="D90" s="4">
        <v>2</v>
      </c>
      <c r="E90" s="4">
        <v>1</v>
      </c>
      <c r="F90" s="4">
        <v>1</v>
      </c>
      <c r="G90" s="8" t="s">
        <v>48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3</v>
      </c>
      <c r="D91" s="4"/>
      <c r="E91" s="4"/>
      <c r="F91" s="4"/>
      <c r="G91" s="8" t="s">
        <v>95</v>
      </c>
      <c r="H91" s="4">
        <v>62</v>
      </c>
      <c r="I91" s="17">
        <f>I92+I93</f>
        <v>216.7</v>
      </c>
      <c r="J91" s="17">
        <f>J92+J93</f>
        <v>141</v>
      </c>
    </row>
    <row r="92" spans="1:10" ht="14.25" customHeight="1" x14ac:dyDescent="0.25">
      <c r="A92" s="4">
        <v>2</v>
      </c>
      <c r="B92" s="4">
        <v>7</v>
      </c>
      <c r="C92" s="4">
        <v>3</v>
      </c>
      <c r="D92" s="4">
        <v>1</v>
      </c>
      <c r="E92" s="4">
        <v>1</v>
      </c>
      <c r="F92" s="4">
        <v>1</v>
      </c>
      <c r="G92" s="8" t="s">
        <v>16</v>
      </c>
      <c r="H92" s="4">
        <v>63</v>
      </c>
      <c r="I92" s="18">
        <v>216.7</v>
      </c>
      <c r="J92" s="18">
        <v>141</v>
      </c>
    </row>
    <row r="93" spans="1:10" ht="18.7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2</v>
      </c>
      <c r="G93" s="8" t="s">
        <v>15</v>
      </c>
      <c r="H93" s="4">
        <v>64</v>
      </c>
      <c r="I93" s="18">
        <v>0</v>
      </c>
      <c r="J93" s="18">
        <v>0</v>
      </c>
    </row>
    <row r="94" spans="1:10" x14ac:dyDescent="0.25">
      <c r="A94" s="1">
        <v>2</v>
      </c>
      <c r="B94" s="1">
        <v>8</v>
      </c>
      <c r="C94" s="4"/>
      <c r="D94" s="4"/>
      <c r="E94" s="4"/>
      <c r="F94" s="4"/>
      <c r="G94" s="9" t="s">
        <v>94</v>
      </c>
      <c r="H94" s="1">
        <v>65</v>
      </c>
      <c r="I94" s="16">
        <f>I95+I99</f>
        <v>739.7</v>
      </c>
      <c r="J94" s="16">
        <f>J95+J99</f>
        <v>529</v>
      </c>
    </row>
    <row r="95" spans="1:10" ht="20.399999999999999" x14ac:dyDescent="0.25">
      <c r="A95" s="4">
        <v>2</v>
      </c>
      <c r="B95" s="4">
        <v>8</v>
      </c>
      <c r="C95" s="4">
        <v>1</v>
      </c>
      <c r="D95" s="4">
        <v>1</v>
      </c>
      <c r="E95" s="4"/>
      <c r="F95" s="4"/>
      <c r="G95" s="8" t="s">
        <v>93</v>
      </c>
      <c r="H95" s="4">
        <v>66</v>
      </c>
      <c r="I95" s="17">
        <f>I96+I97+I98</f>
        <v>739.7</v>
      </c>
      <c r="J95" s="17">
        <f>J96+J97+J98</f>
        <v>529</v>
      </c>
    </row>
    <row r="96" spans="1:10" x14ac:dyDescent="0.25">
      <c r="A96" s="4">
        <v>2</v>
      </c>
      <c r="B96" s="4">
        <v>8</v>
      </c>
      <c r="C96" s="4">
        <v>1</v>
      </c>
      <c r="D96" s="4">
        <v>1</v>
      </c>
      <c r="E96" s="4">
        <v>1</v>
      </c>
      <c r="F96" s="4">
        <v>1</v>
      </c>
      <c r="G96" s="8" t="s">
        <v>81</v>
      </c>
      <c r="H96" s="4">
        <v>67</v>
      </c>
      <c r="I96" s="18">
        <v>0</v>
      </c>
      <c r="J96" s="18">
        <v>0</v>
      </c>
    </row>
    <row r="97" spans="1:10" ht="20.399999999999999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2</v>
      </c>
      <c r="G97" s="8" t="s">
        <v>49</v>
      </c>
      <c r="H97" s="4">
        <v>68</v>
      </c>
      <c r="I97" s="18">
        <v>739.7</v>
      </c>
      <c r="J97" s="18">
        <v>529</v>
      </c>
    </row>
    <row r="98" spans="1:10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3</v>
      </c>
      <c r="G98" s="8" t="s">
        <v>110</v>
      </c>
      <c r="H98" s="4">
        <v>69</v>
      </c>
      <c r="I98" s="18">
        <v>0</v>
      </c>
      <c r="J98" s="18">
        <v>0</v>
      </c>
    </row>
    <row r="99" spans="1:10" ht="15.75" customHeight="1" x14ac:dyDescent="0.25">
      <c r="A99" s="4">
        <v>2</v>
      </c>
      <c r="B99" s="4">
        <v>8</v>
      </c>
      <c r="C99" s="4">
        <v>1</v>
      </c>
      <c r="D99" s="4">
        <v>2</v>
      </c>
      <c r="E99" s="4">
        <v>1</v>
      </c>
      <c r="F99" s="4">
        <v>1</v>
      </c>
      <c r="G99" s="8" t="s">
        <v>50</v>
      </c>
      <c r="H99" s="4">
        <v>70</v>
      </c>
      <c r="I99" s="18">
        <v>0</v>
      </c>
      <c r="J99" s="18">
        <v>0</v>
      </c>
    </row>
    <row r="100" spans="1:10" ht="42" customHeight="1" x14ac:dyDescent="0.25">
      <c r="A100" s="1">
        <v>3</v>
      </c>
      <c r="B100" s="1">
        <v>1</v>
      </c>
      <c r="C100" s="1"/>
      <c r="D100" s="1"/>
      <c r="E100" s="1"/>
      <c r="F100" s="1"/>
      <c r="G100" s="9" t="s">
        <v>111</v>
      </c>
      <c r="H100" s="1">
        <v>71</v>
      </c>
      <c r="I100" s="16">
        <f>I101+I119+I124+I126+I128</f>
        <v>2085.4</v>
      </c>
      <c r="J100" s="16">
        <f>J101+J119+J124+J126+J128</f>
        <v>700.09999999999991</v>
      </c>
    </row>
    <row r="101" spans="1:10" ht="30.75" customHeight="1" x14ac:dyDescent="0.25">
      <c r="A101" s="4">
        <v>3</v>
      </c>
      <c r="B101" s="4">
        <v>1</v>
      </c>
      <c r="C101" s="4">
        <v>1</v>
      </c>
      <c r="D101" s="4"/>
      <c r="E101" s="4"/>
      <c r="F101" s="4"/>
      <c r="G101" s="8" t="s">
        <v>124</v>
      </c>
      <c r="H101" s="4">
        <v>72</v>
      </c>
      <c r="I101" s="17">
        <f>I102+I104+I108+I113+I117</f>
        <v>1983.6000000000001</v>
      </c>
      <c r="J101" s="17">
        <f>J102+J104+J108+J113+J117</f>
        <v>678.19999999999993</v>
      </c>
    </row>
    <row r="102" spans="1:10" x14ac:dyDescent="0.25">
      <c r="A102" s="4">
        <v>3</v>
      </c>
      <c r="B102" s="4">
        <v>1</v>
      </c>
      <c r="C102" s="4">
        <v>1</v>
      </c>
      <c r="D102" s="4">
        <v>1</v>
      </c>
      <c r="E102" s="4"/>
      <c r="F102" s="4"/>
      <c r="G102" s="8" t="s">
        <v>51</v>
      </c>
      <c r="H102" s="4">
        <v>73</v>
      </c>
      <c r="I102" s="17">
        <f>I103</f>
        <v>0</v>
      </c>
      <c r="J102" s="17">
        <f>J103</f>
        <v>0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>
        <v>1</v>
      </c>
      <c r="F103" s="4">
        <v>1</v>
      </c>
      <c r="G103" s="8" t="s">
        <v>51</v>
      </c>
      <c r="H103" s="4">
        <v>74</v>
      </c>
      <c r="I103" s="18">
        <v>0</v>
      </c>
      <c r="J103" s="18">
        <v>0</v>
      </c>
    </row>
    <row r="104" spans="1:10" ht="20.399999999999999" x14ac:dyDescent="0.25">
      <c r="A104" s="4">
        <v>3</v>
      </c>
      <c r="B104" s="4">
        <v>1</v>
      </c>
      <c r="C104" s="4">
        <v>1</v>
      </c>
      <c r="D104" s="4">
        <v>2</v>
      </c>
      <c r="E104" s="4"/>
      <c r="F104" s="4"/>
      <c r="G104" s="8" t="s">
        <v>92</v>
      </c>
      <c r="H104" s="4">
        <v>75</v>
      </c>
      <c r="I104" s="17">
        <f>I105+I106+I107</f>
        <v>1521.6</v>
      </c>
      <c r="J104" s="17">
        <f>J105+J106+J107</f>
        <v>503.7</v>
      </c>
    </row>
    <row r="105" spans="1:10" ht="16.5" customHeight="1" x14ac:dyDescent="0.25">
      <c r="A105" s="4">
        <v>3</v>
      </c>
      <c r="B105" s="4">
        <v>1</v>
      </c>
      <c r="C105" s="4">
        <v>1</v>
      </c>
      <c r="D105" s="4">
        <v>2</v>
      </c>
      <c r="E105" s="4">
        <v>1</v>
      </c>
      <c r="F105" s="4">
        <v>1</v>
      </c>
      <c r="G105" s="8" t="s">
        <v>52</v>
      </c>
      <c r="H105" s="4">
        <v>76</v>
      </c>
      <c r="I105" s="18">
        <v>18</v>
      </c>
      <c r="J105" s="18">
        <v>0</v>
      </c>
    </row>
    <row r="106" spans="1:10" ht="23.2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2</v>
      </c>
      <c r="G106" s="8" t="s">
        <v>53</v>
      </c>
      <c r="H106" s="4">
        <v>77</v>
      </c>
      <c r="I106" s="18">
        <v>498.2</v>
      </c>
      <c r="J106" s="18">
        <v>120</v>
      </c>
    </row>
    <row r="107" spans="1:10" ht="26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3</v>
      </c>
      <c r="G107" s="8" t="s">
        <v>54</v>
      </c>
      <c r="H107" s="4">
        <v>78</v>
      </c>
      <c r="I107" s="18">
        <v>1005.4</v>
      </c>
      <c r="J107" s="18">
        <v>383.7</v>
      </c>
    </row>
    <row r="108" spans="1:10" ht="20.399999999999999" x14ac:dyDescent="0.25">
      <c r="A108" s="4">
        <v>3</v>
      </c>
      <c r="B108" s="4">
        <v>1</v>
      </c>
      <c r="C108" s="4">
        <v>1</v>
      </c>
      <c r="D108" s="4">
        <v>3</v>
      </c>
      <c r="E108" s="4"/>
      <c r="F108" s="4"/>
      <c r="G108" s="8" t="s">
        <v>120</v>
      </c>
      <c r="H108" s="4">
        <v>79</v>
      </c>
      <c r="I108" s="17">
        <f>I109+I110+I111+I112</f>
        <v>422.40000000000003</v>
      </c>
      <c r="J108" s="17">
        <f>J109+J110+J111+J112</f>
        <v>152.6</v>
      </c>
    </row>
    <row r="109" spans="1:10" ht="25.5" customHeight="1" x14ac:dyDescent="0.25">
      <c r="A109" s="4">
        <v>3</v>
      </c>
      <c r="B109" s="4">
        <v>1</v>
      </c>
      <c r="C109" s="4">
        <v>1</v>
      </c>
      <c r="D109" s="4">
        <v>3</v>
      </c>
      <c r="E109" s="4">
        <v>1</v>
      </c>
      <c r="F109" s="4">
        <v>1</v>
      </c>
      <c r="G109" s="8" t="s">
        <v>55</v>
      </c>
      <c r="H109" s="4">
        <v>80</v>
      </c>
      <c r="I109" s="18">
        <v>145.80000000000001</v>
      </c>
      <c r="J109" s="18">
        <v>49.3</v>
      </c>
    </row>
    <row r="110" spans="1:10" ht="23.2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2</v>
      </c>
      <c r="G110" s="8" t="s">
        <v>56</v>
      </c>
      <c r="H110" s="4">
        <v>81</v>
      </c>
      <c r="I110" s="18">
        <v>246.9</v>
      </c>
      <c r="J110" s="18">
        <v>88.9</v>
      </c>
    </row>
    <row r="111" spans="1:10" ht="21.7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3</v>
      </c>
      <c r="G111" s="8" t="s">
        <v>57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4</v>
      </c>
      <c r="G112" s="8" t="s">
        <v>112</v>
      </c>
      <c r="H112" s="4">
        <v>83</v>
      </c>
      <c r="I112" s="18">
        <v>29.7</v>
      </c>
      <c r="J112" s="18">
        <v>14.4</v>
      </c>
    </row>
    <row r="113" spans="1:10" ht="20.399999999999999" x14ac:dyDescent="0.25">
      <c r="A113" s="4">
        <v>3</v>
      </c>
      <c r="B113" s="4">
        <v>1</v>
      </c>
      <c r="C113" s="4">
        <v>1</v>
      </c>
      <c r="D113" s="4">
        <v>4</v>
      </c>
      <c r="E113" s="4"/>
      <c r="F113" s="4"/>
      <c r="G113" s="8" t="s">
        <v>121</v>
      </c>
      <c r="H113" s="4">
        <v>84</v>
      </c>
      <c r="I113" s="17">
        <f>I114+I115+I116</f>
        <v>1.2</v>
      </c>
      <c r="J113" s="17">
        <f>J114+J115+J116</f>
        <v>1.1000000000000001</v>
      </c>
    </row>
    <row r="114" spans="1:10" x14ac:dyDescent="0.25">
      <c r="A114" s="4">
        <v>3</v>
      </c>
      <c r="B114" s="4">
        <v>1</v>
      </c>
      <c r="C114" s="4">
        <v>1</v>
      </c>
      <c r="D114" s="4">
        <v>4</v>
      </c>
      <c r="E114" s="4">
        <v>1</v>
      </c>
      <c r="F114" s="4">
        <v>1</v>
      </c>
      <c r="G114" s="8" t="s">
        <v>58</v>
      </c>
      <c r="H114" s="4">
        <v>85</v>
      </c>
      <c r="I114" s="18">
        <v>1</v>
      </c>
      <c r="J114" s="18">
        <v>0.9</v>
      </c>
    </row>
    <row r="115" spans="1:10" ht="25.5" customHeight="1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2</v>
      </c>
      <c r="G115" s="8" t="s">
        <v>59</v>
      </c>
      <c r="H115" s="4">
        <v>86</v>
      </c>
      <c r="I115" s="18">
        <v>0</v>
      </c>
      <c r="J115" s="18">
        <v>0</v>
      </c>
    </row>
    <row r="116" spans="1:10" ht="18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3</v>
      </c>
      <c r="G116" s="8" t="s">
        <v>60</v>
      </c>
      <c r="H116" s="4">
        <v>87</v>
      </c>
      <c r="I116" s="18">
        <v>0.2</v>
      </c>
      <c r="J116" s="18">
        <v>0.2</v>
      </c>
    </row>
    <row r="117" spans="1:10" ht="24.75" customHeight="1" x14ac:dyDescent="0.25">
      <c r="A117" s="4">
        <v>3</v>
      </c>
      <c r="B117" s="4">
        <v>1</v>
      </c>
      <c r="C117" s="4">
        <v>1</v>
      </c>
      <c r="D117" s="4">
        <v>5</v>
      </c>
      <c r="E117" s="4"/>
      <c r="F117" s="4"/>
      <c r="G117" s="8" t="s">
        <v>61</v>
      </c>
      <c r="H117" s="4">
        <v>88</v>
      </c>
      <c r="I117" s="17">
        <f>I118</f>
        <v>38.4</v>
      </c>
      <c r="J117" s="17">
        <f>J118</f>
        <v>20.8</v>
      </c>
    </row>
    <row r="118" spans="1:10" ht="25.5" customHeight="1" x14ac:dyDescent="0.25">
      <c r="A118" s="4">
        <v>3</v>
      </c>
      <c r="B118" s="4">
        <v>1</v>
      </c>
      <c r="C118" s="4">
        <v>1</v>
      </c>
      <c r="D118" s="4">
        <v>5</v>
      </c>
      <c r="E118" s="4">
        <v>1</v>
      </c>
      <c r="F118" s="4">
        <v>1</v>
      </c>
      <c r="G118" s="8" t="s">
        <v>62</v>
      </c>
      <c r="H118" s="4">
        <v>89</v>
      </c>
      <c r="I118" s="18">
        <v>38.4</v>
      </c>
      <c r="J118" s="18">
        <v>20.8</v>
      </c>
    </row>
    <row r="119" spans="1:10" ht="25.5" customHeight="1" x14ac:dyDescent="0.25">
      <c r="A119" s="4">
        <v>3</v>
      </c>
      <c r="B119" s="4">
        <v>1</v>
      </c>
      <c r="C119" s="4">
        <v>2</v>
      </c>
      <c r="D119" s="4"/>
      <c r="E119" s="4"/>
      <c r="F119" s="4"/>
      <c r="G119" s="8" t="s">
        <v>122</v>
      </c>
      <c r="H119" s="4">
        <v>90</v>
      </c>
      <c r="I119" s="17">
        <f>I120+I121+I122+I123</f>
        <v>101.8</v>
      </c>
      <c r="J119" s="17">
        <f>J120+J121+J122+J123</f>
        <v>21.9</v>
      </c>
    </row>
    <row r="120" spans="1:10" ht="36" customHeight="1" x14ac:dyDescent="0.25">
      <c r="A120" s="4">
        <v>3</v>
      </c>
      <c r="B120" s="4">
        <v>1</v>
      </c>
      <c r="C120" s="4">
        <v>2</v>
      </c>
      <c r="D120" s="4">
        <v>1</v>
      </c>
      <c r="E120" s="4">
        <v>1</v>
      </c>
      <c r="F120" s="4">
        <v>2</v>
      </c>
      <c r="G120" s="8" t="s">
        <v>63</v>
      </c>
      <c r="H120" s="4">
        <v>91</v>
      </c>
      <c r="I120" s="18">
        <v>6.5</v>
      </c>
      <c r="J120" s="18">
        <v>5.5</v>
      </c>
    </row>
    <row r="121" spans="1:10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3</v>
      </c>
      <c r="G121" s="8" t="s">
        <v>64</v>
      </c>
      <c r="H121" s="4">
        <v>92</v>
      </c>
      <c r="I121" s="18">
        <v>0</v>
      </c>
      <c r="J121" s="18">
        <v>0</v>
      </c>
    </row>
    <row r="122" spans="1:10" ht="22.5" customHeight="1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4</v>
      </c>
      <c r="G122" s="8" t="s">
        <v>65</v>
      </c>
      <c r="H122" s="4">
        <v>93</v>
      </c>
      <c r="I122" s="18">
        <v>0</v>
      </c>
      <c r="J122" s="18">
        <v>0</v>
      </c>
    </row>
    <row r="123" spans="1:10" ht="24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5</v>
      </c>
      <c r="G123" s="8" t="s">
        <v>82</v>
      </c>
      <c r="H123" s="4">
        <v>94</v>
      </c>
      <c r="I123" s="18">
        <v>95.3</v>
      </c>
      <c r="J123" s="18">
        <v>16.399999999999999</v>
      </c>
    </row>
    <row r="124" spans="1:10" x14ac:dyDescent="0.25">
      <c r="A124" s="4">
        <v>3</v>
      </c>
      <c r="B124" s="4">
        <v>1</v>
      </c>
      <c r="C124" s="4">
        <v>3</v>
      </c>
      <c r="D124" s="4"/>
      <c r="E124" s="4"/>
      <c r="F124" s="4"/>
      <c r="G124" s="8" t="s">
        <v>66</v>
      </c>
      <c r="H124" s="4">
        <v>95</v>
      </c>
      <c r="I124" s="17">
        <f>I125</f>
        <v>0</v>
      </c>
      <c r="J124" s="17">
        <f>J125</f>
        <v>0</v>
      </c>
    </row>
    <row r="125" spans="1:10" x14ac:dyDescent="0.25">
      <c r="A125" s="4">
        <v>3</v>
      </c>
      <c r="B125" s="4">
        <v>1</v>
      </c>
      <c r="C125" s="4">
        <v>3</v>
      </c>
      <c r="D125" s="4">
        <v>2</v>
      </c>
      <c r="E125" s="4">
        <v>1</v>
      </c>
      <c r="F125" s="4">
        <v>6</v>
      </c>
      <c r="G125" s="8" t="s">
        <v>67</v>
      </c>
      <c r="H125" s="4">
        <v>96</v>
      </c>
      <c r="I125" s="18">
        <v>0</v>
      </c>
      <c r="J125" s="18">
        <v>0</v>
      </c>
    </row>
    <row r="126" spans="1:10" ht="23.25" customHeight="1" x14ac:dyDescent="0.25">
      <c r="A126" s="4">
        <v>3</v>
      </c>
      <c r="B126" s="4">
        <v>1</v>
      </c>
      <c r="C126" s="4">
        <v>4</v>
      </c>
      <c r="D126" s="4"/>
      <c r="E126" s="4"/>
      <c r="F126" s="4"/>
      <c r="G126" s="8" t="s">
        <v>68</v>
      </c>
      <c r="H126" s="4">
        <v>97</v>
      </c>
      <c r="I126" s="17">
        <f>I127</f>
        <v>0</v>
      </c>
      <c r="J126" s="17">
        <f>J127</f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>
        <v>1</v>
      </c>
      <c r="E127" s="4">
        <v>1</v>
      </c>
      <c r="F127" s="4">
        <v>1</v>
      </c>
      <c r="G127" s="8" t="s">
        <v>68</v>
      </c>
      <c r="H127" s="4">
        <v>98</v>
      </c>
      <c r="I127" s="18">
        <v>0</v>
      </c>
      <c r="J127" s="18">
        <v>0</v>
      </c>
    </row>
    <row r="128" spans="1:10" ht="35.25" customHeight="1" x14ac:dyDescent="0.25">
      <c r="A128" s="4">
        <v>3</v>
      </c>
      <c r="B128" s="4">
        <v>1</v>
      </c>
      <c r="C128" s="4">
        <v>5</v>
      </c>
      <c r="D128" s="4"/>
      <c r="E128" s="4"/>
      <c r="F128" s="4"/>
      <c r="G128" s="8" t="s">
        <v>123</v>
      </c>
      <c r="H128" s="4">
        <v>99</v>
      </c>
      <c r="I128" s="17">
        <f>(I129+I130+I131)</f>
        <v>0</v>
      </c>
      <c r="J128" s="17">
        <f>(J129+J130+J131)</f>
        <v>0</v>
      </c>
    </row>
    <row r="129" spans="1:10" ht="21.75" customHeight="1" x14ac:dyDescent="0.25">
      <c r="A129" s="4">
        <v>3</v>
      </c>
      <c r="B129" s="4">
        <v>1</v>
      </c>
      <c r="C129" s="4">
        <v>5</v>
      </c>
      <c r="D129" s="4">
        <v>1</v>
      </c>
      <c r="E129" s="4">
        <v>1</v>
      </c>
      <c r="F129" s="4">
        <v>1</v>
      </c>
      <c r="G129" s="8" t="s">
        <v>69</v>
      </c>
      <c r="H129" s="4">
        <v>100</v>
      </c>
      <c r="I129" s="18">
        <v>0</v>
      </c>
      <c r="J129" s="18">
        <v>0</v>
      </c>
    </row>
    <row r="130" spans="1:10" ht="21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2</v>
      </c>
      <c r="G130" s="8" t="s">
        <v>70</v>
      </c>
      <c r="H130" s="4">
        <v>101</v>
      </c>
      <c r="I130" s="18">
        <v>0</v>
      </c>
      <c r="J130" s="18">
        <v>0</v>
      </c>
    </row>
    <row r="131" spans="1:10" ht="25.5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3</v>
      </c>
      <c r="G131" s="8" t="s">
        <v>71</v>
      </c>
      <c r="H131" s="4">
        <v>102</v>
      </c>
      <c r="I131" s="18">
        <v>0</v>
      </c>
      <c r="J131" s="18">
        <v>0</v>
      </c>
    </row>
    <row r="132" spans="1:10" ht="15.75" customHeight="1" x14ac:dyDescent="0.25">
      <c r="A132" s="1"/>
      <c r="B132" s="1"/>
      <c r="C132" s="1"/>
      <c r="D132" s="1"/>
      <c r="E132" s="1"/>
      <c r="F132" s="1"/>
      <c r="G132" s="9" t="s">
        <v>91</v>
      </c>
      <c r="H132" s="1">
        <v>103</v>
      </c>
      <c r="I132" s="16">
        <f>I30+I100</f>
        <v>29250.5</v>
      </c>
      <c r="J132" s="16">
        <f>J30+J100</f>
        <v>22785.8</v>
      </c>
    </row>
    <row r="133" spans="1:10" ht="40.5" customHeight="1" x14ac:dyDescent="0.25">
      <c r="A133" s="1">
        <v>3</v>
      </c>
      <c r="B133" s="1">
        <v>2</v>
      </c>
      <c r="C133" s="4"/>
      <c r="D133" s="4"/>
      <c r="E133" s="4"/>
      <c r="F133" s="4"/>
      <c r="G133" s="9" t="s">
        <v>119</v>
      </c>
      <c r="H133" s="1">
        <v>104</v>
      </c>
      <c r="I133" s="16">
        <f>I134+I138</f>
        <v>0.1</v>
      </c>
      <c r="J133" s="16">
        <f>J134+J138</f>
        <v>0</v>
      </c>
    </row>
    <row r="134" spans="1:10" ht="30.6" x14ac:dyDescent="0.25">
      <c r="A134" s="4">
        <v>3</v>
      </c>
      <c r="B134" s="4">
        <v>2</v>
      </c>
      <c r="C134" s="4">
        <v>1</v>
      </c>
      <c r="D134" s="4"/>
      <c r="E134" s="4"/>
      <c r="F134" s="4"/>
      <c r="G134" s="8" t="s">
        <v>118</v>
      </c>
      <c r="H134" s="4">
        <v>105</v>
      </c>
      <c r="I134" s="17">
        <f>I135+I136+I137</f>
        <v>0.1</v>
      </c>
      <c r="J134" s="17">
        <f>J135+J136+J137</f>
        <v>0</v>
      </c>
    </row>
    <row r="135" spans="1:10" x14ac:dyDescent="0.25">
      <c r="A135" s="4">
        <v>3</v>
      </c>
      <c r="B135" s="4">
        <v>2</v>
      </c>
      <c r="C135" s="4">
        <v>1</v>
      </c>
      <c r="D135" s="4">
        <v>5</v>
      </c>
      <c r="E135" s="4">
        <v>1</v>
      </c>
      <c r="F135" s="4">
        <v>1</v>
      </c>
      <c r="G135" s="8" t="s">
        <v>72</v>
      </c>
      <c r="H135" s="4">
        <v>106</v>
      </c>
      <c r="I135" s="18">
        <v>0.1</v>
      </c>
      <c r="J135" s="18">
        <v>0</v>
      </c>
    </row>
    <row r="136" spans="1:10" ht="20.399999999999999" x14ac:dyDescent="0.25">
      <c r="A136" s="4">
        <v>3</v>
      </c>
      <c r="B136" s="4">
        <v>2</v>
      </c>
      <c r="C136" s="4">
        <v>1</v>
      </c>
      <c r="D136" s="4">
        <v>7</v>
      </c>
      <c r="E136" s="4">
        <v>1</v>
      </c>
      <c r="F136" s="4">
        <v>1</v>
      </c>
      <c r="G136" s="8" t="s">
        <v>73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2</v>
      </c>
      <c r="G137" s="8" t="s">
        <v>74</v>
      </c>
      <c r="H137" s="4">
        <v>108</v>
      </c>
      <c r="I137" s="18">
        <v>0</v>
      </c>
      <c r="J137" s="18">
        <v>0</v>
      </c>
    </row>
    <row r="138" spans="1:10" ht="30.6" x14ac:dyDescent="0.25">
      <c r="A138" s="4">
        <v>3</v>
      </c>
      <c r="B138" s="4">
        <v>2</v>
      </c>
      <c r="C138" s="4">
        <v>2</v>
      </c>
      <c r="D138" s="4"/>
      <c r="E138" s="4"/>
      <c r="F138" s="4"/>
      <c r="G138" s="8" t="s">
        <v>117</v>
      </c>
      <c r="H138" s="4">
        <v>109</v>
      </c>
      <c r="I138" s="17">
        <f>I139+I140+I141</f>
        <v>0</v>
      </c>
      <c r="J138" s="17">
        <f>J139+J140+J141</f>
        <v>0</v>
      </c>
    </row>
    <row r="139" spans="1:10" x14ac:dyDescent="0.25">
      <c r="A139" s="4">
        <v>3</v>
      </c>
      <c r="B139" s="4">
        <v>2</v>
      </c>
      <c r="C139" s="4">
        <v>2</v>
      </c>
      <c r="D139" s="4">
        <v>5</v>
      </c>
      <c r="E139" s="4">
        <v>1</v>
      </c>
      <c r="F139" s="4">
        <v>1</v>
      </c>
      <c r="G139" s="8" t="s">
        <v>75</v>
      </c>
      <c r="H139" s="4">
        <v>110</v>
      </c>
      <c r="I139" s="18">
        <v>0</v>
      </c>
      <c r="J139" s="18">
        <v>0</v>
      </c>
    </row>
    <row r="140" spans="1:10" ht="20.399999999999999" x14ac:dyDescent="0.25">
      <c r="A140" s="4">
        <v>3</v>
      </c>
      <c r="B140" s="4">
        <v>2</v>
      </c>
      <c r="C140" s="4">
        <v>2</v>
      </c>
      <c r="D140" s="4">
        <v>7</v>
      </c>
      <c r="E140" s="4">
        <v>1</v>
      </c>
      <c r="F140" s="4">
        <v>1</v>
      </c>
      <c r="G140" s="8" t="s">
        <v>73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2</v>
      </c>
      <c r="G141" s="8" t="s">
        <v>74</v>
      </c>
      <c r="H141" s="4">
        <v>112</v>
      </c>
      <c r="I141" s="18">
        <v>0</v>
      </c>
      <c r="J141" s="18">
        <v>0</v>
      </c>
    </row>
    <row r="142" spans="1:10" ht="30" customHeight="1" x14ac:dyDescent="0.25">
      <c r="A142" s="1">
        <v>3</v>
      </c>
      <c r="B142" s="1">
        <v>3</v>
      </c>
      <c r="C142" s="4"/>
      <c r="D142" s="4"/>
      <c r="E142" s="4"/>
      <c r="F142" s="4"/>
      <c r="G142" s="9" t="s">
        <v>116</v>
      </c>
      <c r="H142" s="1">
        <v>113</v>
      </c>
      <c r="I142" s="16">
        <f>I143+I148</f>
        <v>255.9</v>
      </c>
      <c r="J142" s="16">
        <f>J143+J148</f>
        <v>248.3</v>
      </c>
    </row>
    <row r="143" spans="1:10" ht="45" customHeight="1" x14ac:dyDescent="0.25">
      <c r="A143" s="4">
        <v>3</v>
      </c>
      <c r="B143" s="4">
        <v>3</v>
      </c>
      <c r="C143" s="4">
        <v>1</v>
      </c>
      <c r="D143" s="4"/>
      <c r="E143" s="4"/>
      <c r="F143" s="4"/>
      <c r="G143" s="8" t="s">
        <v>115</v>
      </c>
      <c r="H143" s="4">
        <v>114</v>
      </c>
      <c r="I143" s="17">
        <f>I144+I145+I146+I147</f>
        <v>255.9</v>
      </c>
      <c r="J143" s="17">
        <f>J144+J145+J146+J147</f>
        <v>248.3</v>
      </c>
    </row>
    <row r="144" spans="1:10" ht="15" customHeight="1" x14ac:dyDescent="0.25">
      <c r="A144" s="4">
        <v>3</v>
      </c>
      <c r="B144" s="4">
        <v>3</v>
      </c>
      <c r="C144" s="4">
        <v>1</v>
      </c>
      <c r="D144" s="4">
        <v>4</v>
      </c>
      <c r="E144" s="4">
        <v>1</v>
      </c>
      <c r="F144" s="4">
        <v>1</v>
      </c>
      <c r="G144" s="8" t="s">
        <v>76</v>
      </c>
      <c r="H144" s="4">
        <v>115</v>
      </c>
      <c r="I144" s="18">
        <v>0</v>
      </c>
      <c r="J144" s="18">
        <v>0</v>
      </c>
    </row>
    <row r="145" spans="1:10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2</v>
      </c>
      <c r="G145" s="8" t="s">
        <v>77</v>
      </c>
      <c r="H145" s="4">
        <v>116</v>
      </c>
      <c r="I145" s="18">
        <v>255.9</v>
      </c>
      <c r="J145" s="18">
        <v>248.3</v>
      </c>
    </row>
    <row r="146" spans="1:10" ht="20.399999999999999" x14ac:dyDescent="0.25">
      <c r="A146" s="4">
        <v>3</v>
      </c>
      <c r="B146" s="4">
        <v>3</v>
      </c>
      <c r="C146" s="4">
        <v>1</v>
      </c>
      <c r="D146" s="4">
        <v>7</v>
      </c>
      <c r="E146" s="4">
        <v>1</v>
      </c>
      <c r="F146" s="4">
        <v>1</v>
      </c>
      <c r="G146" s="8" t="s">
        <v>78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2</v>
      </c>
      <c r="G147" s="8" t="s">
        <v>79</v>
      </c>
      <c r="H147" s="4">
        <v>118</v>
      </c>
      <c r="I147" s="18">
        <v>0</v>
      </c>
      <c r="J147" s="18">
        <v>0</v>
      </c>
    </row>
    <row r="148" spans="1:10" ht="43.5" customHeight="1" x14ac:dyDescent="0.25">
      <c r="A148" s="4">
        <v>3</v>
      </c>
      <c r="B148" s="4">
        <v>3</v>
      </c>
      <c r="C148" s="4">
        <v>2</v>
      </c>
      <c r="D148" s="4"/>
      <c r="E148" s="4"/>
      <c r="F148" s="4"/>
      <c r="G148" s="8" t="s">
        <v>114</v>
      </c>
      <c r="H148" s="4">
        <v>119</v>
      </c>
      <c r="I148" s="17">
        <f>I149+I150+I151+I152</f>
        <v>0</v>
      </c>
      <c r="J148" s="17">
        <f>J149+J150+J151+J152</f>
        <v>0</v>
      </c>
    </row>
    <row r="149" spans="1:10" ht="15.75" customHeight="1" x14ac:dyDescent="0.25">
      <c r="A149" s="4">
        <v>3</v>
      </c>
      <c r="B149" s="4">
        <v>3</v>
      </c>
      <c r="C149" s="4">
        <v>2</v>
      </c>
      <c r="D149" s="4">
        <v>4</v>
      </c>
      <c r="E149" s="4">
        <v>1</v>
      </c>
      <c r="F149" s="4">
        <v>1</v>
      </c>
      <c r="G149" s="8" t="s">
        <v>76</v>
      </c>
      <c r="H149" s="4">
        <v>120</v>
      </c>
      <c r="I149" s="18">
        <v>0</v>
      </c>
      <c r="J149" s="18">
        <v>0</v>
      </c>
    </row>
    <row r="150" spans="1:10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2</v>
      </c>
      <c r="G150" s="8" t="s">
        <v>77</v>
      </c>
      <c r="H150" s="4">
        <v>121</v>
      </c>
      <c r="I150" s="18">
        <v>0</v>
      </c>
      <c r="J150" s="18">
        <v>0</v>
      </c>
    </row>
    <row r="151" spans="1:10" ht="20.399999999999999" x14ac:dyDescent="0.25">
      <c r="A151" s="4">
        <v>3</v>
      </c>
      <c r="B151" s="4">
        <v>3</v>
      </c>
      <c r="C151" s="4">
        <v>2</v>
      </c>
      <c r="D151" s="4">
        <v>7</v>
      </c>
      <c r="E151" s="4">
        <v>1</v>
      </c>
      <c r="F151" s="4">
        <v>1</v>
      </c>
      <c r="G151" s="8" t="s">
        <v>78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2</v>
      </c>
      <c r="G152" s="8" t="s">
        <v>79</v>
      </c>
      <c r="H152" s="4">
        <v>123</v>
      </c>
      <c r="I152" s="18">
        <v>0</v>
      </c>
      <c r="J152" s="18">
        <v>0</v>
      </c>
    </row>
    <row r="153" spans="1:10" x14ac:dyDescent="0.25">
      <c r="A153" s="4"/>
      <c r="B153" s="4"/>
      <c r="C153" s="4"/>
      <c r="D153" s="4"/>
      <c r="E153" s="4"/>
      <c r="F153" s="4"/>
      <c r="G153" s="9" t="s">
        <v>113</v>
      </c>
      <c r="H153" s="1">
        <v>124</v>
      </c>
      <c r="I153" s="16">
        <f>I132+I133+I142</f>
        <v>29506.5</v>
      </c>
      <c r="J153" s="16">
        <f>J132+J133+J142</f>
        <v>23034.1</v>
      </c>
    </row>
  </sheetData>
  <sheetProtection password="CEEF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2023-07-20T12:14:46Z</dcterms:modified>
</cp:coreProperties>
</file>